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Cover" sheetId="1" r:id="rId1"/>
    <sheet name="Tracker" sheetId="2" r:id="rId2"/>
    <sheet name="Summary" sheetId="3" r:id="rId3"/>
    <sheet name="Connect your data" sheetId="4" r:id="rId4"/>
  </sheets>
  <definedNames>
    <definedName name="_xlnm.Print_Area" localSheetId="3">'Connect your data'!$A$1:$M$22</definedName>
    <definedName name="_xlnm.Print_Area" localSheetId="0">Cover!$A$1:$M$40</definedName>
    <definedName name="_xlnm.Print_Titles" localSheetId="3">'Connect your data'!$1:$5</definedName>
    <definedName name="_xlnm.Print_Titles" localSheetId="2">Summary!$1:$5</definedName>
    <definedName name="_xlnm.Print_Titles" localSheetId="1">Tracker!$1:$5</definedName>
  </definedNames>
  <calcPr calcId="124519" fullCalcOnLoad="1"/>
</workbook>
</file>

<file path=xl/sharedStrings.xml><?xml version="1.0" encoding="utf-8"?>
<sst xmlns="http://schemas.openxmlformats.org/spreadsheetml/2006/main" count="183" uniqueCount="90">
  <si>
    <t>QUARTERLY BAS REGISTER ACROSS ENTITIES</t>
  </si>
  <si>
    <t>GST and BAS Lodgement Tracker</t>
  </si>
  <si>
    <t>HOW TO USE</t>
  </si>
  <si>
    <t>1.</t>
  </si>
  <si>
    <t>List each GST-registered entity on the Tracker sheet, one row per quarter per entity.</t>
  </si>
  <si>
    <t>2.</t>
  </si>
  <si>
    <t>Update the Lodged on, Amount, Paid on, and Status columns as you progress each quarter.</t>
  </si>
  <si>
    <t>3.</t>
  </si>
  <si>
    <t>The Summary sheet rolls the tracker up by status (Due, Overdue, Lodged, Paid).</t>
  </si>
  <si>
    <t>DESIGNED FOR</t>
  </si>
  <si>
    <t>Bookkeeper or operator tracking BAS lodgement and payment dates across one or more GST-registered entities.</t>
  </si>
  <si>
    <t>EXAMPLE BUSINESS PROFILE</t>
  </si>
  <si>
    <t>Synthetic data inside this workbook represents the following business shape. Use it as a reference for what good looks like; your numbers will differ.</t>
  </si>
  <si>
    <t>ENTITIES</t>
  </si>
  <si>
    <t>Three Australian Pty Ltd companies, all quarterly cycle</t>
  </si>
  <si>
    <t>LODGEMENT CHANNEL</t>
  </si>
  <si>
    <t>Tax agent (28-day extension applies to quarterly BAS due dates)</t>
  </si>
  <si>
    <t>PAYMENT CADENCE</t>
  </si>
  <si>
    <t>Pay-on-lodgement; ATO direct debit for two of three entities</t>
  </si>
  <si>
    <t>INPUTS YOU NEED TO PROVIDE</t>
  </si>
  <si>
    <t>These figures vary by company and cannot be exported directly from your accounting software. Replace the amber-bordered sample values on the tabs noted below.</t>
  </si>
  <si>
    <t>Entity name and ABN</t>
  </si>
  <si>
    <t>Used on: Tracker tab</t>
  </si>
  <si>
    <t>Quarter period, due date, lodged date, amount, paid date, status</t>
  </si>
  <si>
    <t>WHAT THIS IS</t>
  </si>
  <si>
    <t>Free. Professionally designed. Pre-populated with synthetic data so you can see exactly what good monthly reporting looks like before investing your own time.</t>
  </si>
  <si>
    <t>MAKE IT YOURS</t>
  </si>
  <si>
    <t>Replace the figures on the Data sheet with your own to use this workbook as a template. Or invite Lyros as adviser on your accounting software and Lyros will populate the workbook accurately and walk you through it on a 15-minute call.</t>
  </si>
  <si>
    <t>DISCLOSURE</t>
  </si>
  <si>
    <t>This workbook is provided free of charge as a visual template. It has not been reviewed against any individual circumstances and is not financial advice. All figures and company names inside are synthetic. Review and tailor with your finance lead before relying on any output.</t>
  </si>
  <si>
    <t>Book here   |   15-minute discovery call</t>
  </si>
  <si>
    <t>LODGEMENT REGISTER</t>
  </si>
  <si>
    <t>Quarterly BAS by entity</t>
  </si>
  <si>
    <t>One row per entity per quarter. Update the Lodged on, Amount, Paid on, and Status columns as each quarter progresses. The Status column drives the Summary sheet's roll-up and the colour highlighting on this tab.</t>
  </si>
  <si>
    <t>STEP 1   MAINTAIN THE QUARTERLY REGISTER</t>
  </si>
  <si>
    <t>BAS quarters</t>
  </si>
  <si>
    <t>Entity</t>
  </si>
  <si>
    <t>ABN</t>
  </si>
  <si>
    <t>Period</t>
  </si>
  <si>
    <t>Due</t>
  </si>
  <si>
    <t>Lodged on</t>
  </si>
  <si>
    <t>Amount</t>
  </si>
  <si>
    <t>Paid on</t>
  </si>
  <si>
    <t>Status</t>
  </si>
  <si>
    <t>Yarra Supplies Pty Ltd</t>
  </si>
  <si>
    <t>99 102 478 311</t>
  </si>
  <si>
    <t>Q1 FY25 (Jul-Sep 24)</t>
  </si>
  <si>
    <t>Paid</t>
  </si>
  <si>
    <t>Q2 FY25 (Oct-Dec 24)</t>
  </si>
  <si>
    <t>Q3 FY25 (Jan-Mar 25)</t>
  </si>
  <si>
    <t>Q4 FY25 (Apr-Jun 25)</t>
  </si>
  <si>
    <t>Q1 FY26 (Jul-Sep 25)</t>
  </si>
  <si>
    <t>Q2 FY26 (Oct-Dec 25)</t>
  </si>
  <si>
    <t>Q3 FY26 (Jan-Mar 26)</t>
  </si>
  <si>
    <t>Q4 FY26 (Apr-Jun 26)</t>
  </si>
  <si>
    <t>Southbank Trading Co</t>
  </si>
  <si>
    <t>99 211 884 027</t>
  </si>
  <si>
    <t>Latrobe Manufacturing Pty Ltd</t>
  </si>
  <si>
    <t>99 326 119 540</t>
  </si>
  <si>
    <t>RECONCILIATION</t>
  </si>
  <si>
    <t>Tie-out checks for this tab</t>
  </si>
  <si>
    <t>Check</t>
  </si>
  <si>
    <t>Left side</t>
  </si>
  <si>
    <t>Right side</t>
  </si>
  <si>
    <t>Difference</t>
  </si>
  <si>
    <t>Every paid row has a paid date</t>
  </si>
  <si>
    <t>Every lodged or paid row has an amount</t>
  </si>
  <si>
    <t>ROLL-UP</t>
  </si>
  <si>
    <t>Status snapshot across entities</t>
  </si>
  <si>
    <t>Rolls the Tracker sheet up by status. Use this view to spot quarters that have lodged but not been paid, or that remain Due with the deadline near.</t>
  </si>
  <si>
    <t>BY STATUS</t>
  </si>
  <si>
    <t>Quarters by lodgement state</t>
  </si>
  <si>
    <t>Count</t>
  </si>
  <si>
    <t>Amount lodged</t>
  </si>
  <si>
    <t>Amount paid</t>
  </si>
  <si>
    <t>Overdue</t>
  </si>
  <si>
    <t>Lodged</t>
  </si>
  <si>
    <t>All quarters</t>
  </si>
  <si>
    <t>POPULATE THIS WORKBOOK</t>
  </si>
  <si>
    <t>Connect your accounting data</t>
  </si>
  <si>
    <t>Option 1   Enter the data yourself</t>
  </si>
  <si>
    <t>Export the relevant report from your accounting software (e.g. gst and bas lodgement tracker or trial balance).</t>
  </si>
  <si>
    <t>Paste the figures into the input cells on the Data sheet.</t>
  </si>
  <si>
    <t>All formulas, charts, and summaries update automatically.</t>
  </si>
  <si>
    <t>Best for owner-operated businesses willing to spend 30 minutes per month.</t>
  </si>
  <si>
    <t>Option 2   Invite Lyros to populate it for you</t>
  </si>
  <si>
    <t>Invite Lyros Accounting as an adviser on your accounting software (we will send instructions).</t>
  </si>
  <si>
    <t>We connect to your file, populate this workbook with your figures, and walk you through it on a 15-minute call.</t>
  </si>
  <si>
    <t>We can then maintain the workbook on the cadence you choose (monthly, quarterly, or ad-hoc).</t>
  </si>
  <si>
    <t>Best for finance leads who want the workbook used as a working document, not a one-off.</t>
  </si>
</sst>
</file>

<file path=xl/styles.xml><?xml version="1.0" encoding="utf-8"?>
<styleSheet xmlns="http://schemas.openxmlformats.org/spreadsheetml/2006/main">
  <numFmts count="2">
    <numFmt numFmtId="164" formatCode="yyyy-mm-dd"/>
    <numFmt numFmtId="165" formatCode="_-&quot;$&quot;* #,##0_-;[Red]_-&quot;$&quot;* (#,##0)_-;_-&quot;$&quot;* &quot;-&quot;_-;_-@_-"/>
  </numFmts>
  <fonts count="15">
    <font>
      <sz val="11"/>
      <color theme="1"/>
      <name val="Calibri"/>
      <family val="2"/>
      <scheme val="minor"/>
    </font>
    <font>
      <sz val="10"/>
      <color rgb="FF1A1A1A"/>
      <name val="Arial"/>
      <family val="2"/>
    </font>
    <font>
      <b/>
      <sz val="9"/>
      <color rgb="FF3A9E6E"/>
      <name val="Arial"/>
      <family val="2"/>
    </font>
    <font>
      <b/>
      <sz val="26"/>
      <color rgb="FF1A1A1A"/>
      <name val="Arial"/>
      <family val="2"/>
    </font>
    <font>
      <i/>
      <sz val="9"/>
      <color rgb="FF707070"/>
      <name val="Arial"/>
      <family val="2"/>
    </font>
    <font>
      <sz val="11"/>
      <color rgb="FF1A1A1A"/>
      <name val="Arial"/>
      <family val="2"/>
    </font>
    <font>
      <sz val="9"/>
      <color rgb="FF707070"/>
      <name val="Arial"/>
      <family val="2"/>
    </font>
    <font>
      <b/>
      <u/>
      <sz val="12"/>
      <color rgb="FFFFFFFF"/>
      <name val="Arial"/>
      <family val="2"/>
    </font>
    <font>
      <b/>
      <sz val="8"/>
      <color rgb="FF3A9E6E"/>
      <name val="Arial"/>
      <family val="2"/>
    </font>
    <font>
      <b/>
      <sz val="18"/>
      <color rgb="FFFFFFFF"/>
      <name val="Arial"/>
      <family val="2"/>
    </font>
    <font>
      <b/>
      <sz val="14"/>
      <color rgb="FF1A1A1A"/>
      <name val="Arial"/>
      <family val="2"/>
    </font>
    <font>
      <b/>
      <sz val="10"/>
      <color rgb="FFFFFFFF"/>
      <name val="Arial"/>
      <family val="2"/>
    </font>
    <font>
      <sz val="10"/>
      <color rgb="FF2D7A55"/>
      <name val="Arial"/>
      <family val="2"/>
    </font>
    <font>
      <b/>
      <sz val="10"/>
      <color rgb="FF707070"/>
      <name val="Arial"/>
      <family val="2"/>
    </font>
    <font>
      <b/>
      <sz val="11"/>
      <color rgb="FFFFFFFF"/>
      <name val="Arial"/>
      <family val="2"/>
    </font>
  </fonts>
  <fills count="8">
    <fill>
      <patternFill patternType="none"/>
    </fill>
    <fill>
      <patternFill patternType="gray125"/>
    </fill>
    <fill>
      <patternFill patternType="solid">
        <fgColor rgb="FF1A1A1A"/>
        <bgColor indexed="64"/>
      </patternFill>
    </fill>
    <fill>
      <patternFill patternType="solid">
        <fgColor rgb="FF3A9E6E"/>
        <bgColor indexed="64"/>
      </patternFill>
    </fill>
    <fill>
      <patternFill patternType="solid">
        <fgColor rgb="FF2D7A55"/>
        <bgColor indexed="64"/>
      </patternFill>
    </fill>
    <fill>
      <patternFill patternType="solid">
        <fgColor rgb="FFF4F4F4"/>
        <bgColor indexed="64"/>
      </patternFill>
    </fill>
    <fill>
      <patternFill patternType="solid">
        <fgColor rgb="FFFFFEF7"/>
        <bgColor indexed="64"/>
      </patternFill>
    </fill>
    <fill>
      <patternFill patternType="solid">
        <fgColor rgb="FFFFFFFF"/>
        <bgColor indexed="64"/>
      </patternFill>
    </fill>
  </fills>
  <borders count="5">
    <border>
      <left/>
      <right/>
      <top/>
      <bottom/>
      <diagonal/>
    </border>
    <border>
      <left/>
      <right/>
      <top style="medium">
        <color rgb="FF3A9E6E"/>
      </top>
      <bottom style="medium">
        <color rgb="FF3A9E6E"/>
      </bottom>
      <diagonal/>
    </border>
    <border>
      <left style="thin">
        <color rgb="FFE5E5E5"/>
      </left>
      <right style="thin">
        <color rgb="FFE5E5E5"/>
      </right>
      <top style="thin">
        <color rgb="FFE5E5E5"/>
      </top>
      <bottom style="thin">
        <color rgb="FFE5E5E5"/>
      </bottom>
      <diagonal/>
    </border>
    <border>
      <left style="thin">
        <color rgb="FFF5A524"/>
      </left>
      <right style="thin">
        <color rgb="FFF5A524"/>
      </right>
      <top style="thin">
        <color rgb="FFF5A524"/>
      </top>
      <bottom style="thin">
        <color rgb="FFF5A524"/>
      </bottom>
      <diagonal/>
    </border>
    <border>
      <left/>
      <right/>
      <top style="medium">
        <color rgb="FF3A9E6E"/>
      </top>
      <bottom/>
      <diagonal/>
    </border>
  </borders>
  <cellStyleXfs count="1">
    <xf numFmtId="0" fontId="0" fillId="0" borderId="0"/>
  </cellStyleXfs>
  <cellXfs count="26">
    <xf numFmtId="0" fontId="0" fillId="0" borderId="0" xfId="0"/>
    <xf numFmtId="0" fontId="1" fillId="2" borderId="0" xfId="0" applyFont="1" applyFill="1"/>
    <xf numFmtId="0" fontId="1" fillId="3" borderId="0" xfId="0" applyFont="1" applyFill="1"/>
    <xf numFmtId="0" fontId="2" fillId="0" borderId="0" xfId="0" applyFont="1" applyAlignment="1">
      <alignment horizontal="left" vertical="center"/>
    </xf>
    <xf numFmtId="0" fontId="1" fillId="4" borderId="0" xfId="0" applyFont="1" applyFill="1"/>
    <xf numFmtId="0" fontId="3" fillId="0" borderId="0" xfId="0" applyFont="1" applyAlignment="1">
      <alignment horizontal="left" vertical="center"/>
    </xf>
    <xf numFmtId="0" fontId="4" fillId="0" borderId="0" xfId="0" applyFont="1" applyAlignment="1">
      <alignment vertical="top" wrapText="1"/>
    </xf>
    <xf numFmtId="0" fontId="5" fillId="0" borderId="0" xfId="0" applyFont="1" applyAlignment="1">
      <alignment horizontal="left" vertical="center" wrapText="1"/>
    </xf>
    <xf numFmtId="0" fontId="6" fillId="0" borderId="0" xfId="0" applyFont="1" applyAlignment="1">
      <alignment horizontal="left" vertical="center"/>
    </xf>
    <xf numFmtId="0" fontId="4" fillId="0" borderId="0" xfId="0" applyFont="1" applyAlignment="1">
      <alignment horizontal="left" vertical="top" wrapText="1"/>
    </xf>
    <xf numFmtId="0" fontId="7" fillId="4" borderId="0" xfId="0" applyFont="1" applyFill="1" applyAlignment="1">
      <alignment horizontal="center" vertical="center"/>
    </xf>
    <xf numFmtId="0" fontId="8" fillId="2" borderId="0" xfId="0" applyFont="1" applyFill="1" applyAlignment="1">
      <alignment horizontal="left" vertical="center" indent="1"/>
    </xf>
    <xf numFmtId="0" fontId="9" fillId="2" borderId="0" xfId="0" applyFont="1" applyFill="1" applyAlignment="1">
      <alignment horizontal="left" vertical="center" indent="1"/>
    </xf>
    <xf numFmtId="0" fontId="10" fillId="0" borderId="0" xfId="0" applyFont="1" applyAlignment="1">
      <alignment horizontal="left" vertical="center"/>
    </xf>
    <xf numFmtId="0" fontId="11" fillId="2" borderId="1" xfId="0" applyFont="1" applyFill="1" applyBorder="1" applyAlignment="1">
      <alignment horizontal="left" vertical="center" wrapText="1"/>
    </xf>
    <xf numFmtId="0" fontId="11" fillId="2" borderId="1" xfId="0" applyFont="1" applyFill="1" applyBorder="1" applyAlignment="1">
      <alignment horizontal="right" vertical="center" wrapText="1"/>
    </xf>
    <xf numFmtId="0" fontId="1" fillId="5" borderId="2" xfId="0" applyFont="1" applyFill="1" applyBorder="1" applyAlignment="1">
      <alignment horizontal="left" vertical="center"/>
    </xf>
    <xf numFmtId="164" fontId="12" fillId="6" borderId="3" xfId="0" applyNumberFormat="1" applyFont="1" applyFill="1" applyBorder="1" applyAlignment="1">
      <alignment horizontal="right" vertical="center"/>
    </xf>
    <xf numFmtId="165" fontId="12" fillId="6" borderId="3" xfId="0" applyNumberFormat="1" applyFont="1" applyFill="1" applyBorder="1" applyAlignment="1">
      <alignment horizontal="right" vertical="center"/>
    </xf>
    <xf numFmtId="0" fontId="12" fillId="6" borderId="3" xfId="0" applyFont="1" applyFill="1" applyBorder="1" applyAlignment="1">
      <alignment horizontal="left" vertical="center" indent="1"/>
    </xf>
    <xf numFmtId="0" fontId="1" fillId="7" borderId="2" xfId="0" applyFont="1" applyFill="1" applyBorder="1" applyAlignment="1">
      <alignment horizontal="left" vertical="center"/>
    </xf>
    <xf numFmtId="165" fontId="1" fillId="5" borderId="2" xfId="0" applyNumberFormat="1" applyFont="1" applyFill="1" applyBorder="1" applyAlignment="1">
      <alignment horizontal="right" vertical="center"/>
    </xf>
    <xf numFmtId="0" fontId="13" fillId="7" borderId="2" xfId="0" applyFont="1" applyFill="1" applyBorder="1" applyAlignment="1">
      <alignment horizontal="center" vertical="center"/>
    </xf>
    <xf numFmtId="165" fontId="1" fillId="7" borderId="2" xfId="0" applyNumberFormat="1" applyFont="1" applyFill="1" applyBorder="1" applyAlignment="1">
      <alignment horizontal="right" vertical="center"/>
    </xf>
    <xf numFmtId="0" fontId="14" fillId="2" borderId="4" xfId="0" applyFont="1" applyFill="1" applyBorder="1" applyAlignment="1">
      <alignment horizontal="left" vertical="center" indent="1"/>
    </xf>
    <xf numFmtId="165" fontId="14" fillId="2" borderId="4" xfId="0" applyNumberFormat="1" applyFont="1" applyFill="1" applyBorder="1" applyAlignment="1">
      <alignment horizontal="right" vertical="center"/>
    </xf>
  </cellXfs>
  <cellStyles count="1">
    <cellStyle name="Normal" xfId="0" builtinId="0"/>
  </cellStyles>
  <dxfs count="3">
    <dxf>
      <font>
        <b/>
        <color rgb="FF1F5B3F"/>
      </font>
      <fill>
        <patternFill>
          <bgColor rgb="FFE0F2E5"/>
        </patternFill>
      </fill>
      <border>
        <left style="thin">
          <color rgb="FFE5E5E5"/>
        </left>
        <right style="thin">
          <color rgb="FFE5E5E5"/>
        </right>
        <top style="thin">
          <color rgb="FFE5E5E5"/>
        </top>
        <bottom style="thin">
          <color rgb="FFE5E5E5"/>
        </bottom>
        <vertical/>
        <horizontal/>
      </border>
    </dxf>
    <dxf>
      <font>
        <b/>
        <color rgb="FF8B1A1F"/>
      </font>
      <fill>
        <patternFill>
          <bgColor rgb="FFFCE5E6"/>
        </patternFill>
      </fill>
      <border>
        <left style="thin">
          <color rgb="FFE5E5E5"/>
        </left>
        <right style="thin">
          <color rgb="FFE5E5E5"/>
        </right>
        <top style="thin">
          <color rgb="FFE5E5E5"/>
        </top>
        <bottom style="thin">
          <color rgb="FFE5E5E5"/>
        </bottom>
        <vertical/>
        <horizontal/>
      </border>
    </dxf>
    <dxf>
      <font>
        <b/>
        <color rgb="FF707070"/>
      </font>
      <fill>
        <patternFill>
          <bgColor rgb="FFFFFFFF"/>
        </patternFill>
      </fill>
      <border>
        <left style="thin">
          <color rgb="FFE5E5E5"/>
        </left>
        <right style="thin">
          <color rgb="FFE5E5E5"/>
        </right>
        <top style="thin">
          <color rgb="FFE5E5E5"/>
        </top>
        <bottom style="thin">
          <color rgb="FFE5E5E5"/>
        </bottom>
        <vertical/>
        <horizontal/>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absolute">
    <xdr:from>
      <xdr:col>7</xdr:col>
      <xdr:colOff>38100</xdr:colOff>
      <xdr:row>1</xdr:row>
      <xdr:rowOff>57150</xdr:rowOff>
    </xdr:from>
    <xdr:to>
      <xdr:col>9</xdr:col>
      <xdr:colOff>601974</xdr:colOff>
      <xdr:row>3</xdr:row>
      <xdr:rowOff>59203</xdr:rowOff>
    </xdr:to>
    <xdr:pic>
      <xdr:nvPicPr>
        <xdr:cNvPr id="2" name="Picture 1" descr="logo-full-white.png"/>
        <xdr:cNvPicPr>
          <a:picLocks noChangeAspect="1"/>
        </xdr:cNvPicPr>
      </xdr:nvPicPr>
      <xdr:blipFill>
        <a:blip xmlns:r="http://schemas.openxmlformats.org/officeDocument/2006/relationships" r:embed="rId1"/>
        <a:stretch>
          <a:fillRect/>
        </a:stretch>
      </xdr:blipFill>
      <xdr:spPr>
        <a:xfrm>
          <a:off x="5133975" y="285750"/>
          <a:ext cx="2202174" cy="6497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8</xdr:col>
      <xdr:colOff>38100</xdr:colOff>
      <xdr:row>0</xdr:row>
      <xdr:rowOff>38100</xdr:rowOff>
    </xdr:from>
    <xdr:to>
      <xdr:col>8</xdr:col>
      <xdr:colOff>713894</xdr:colOff>
      <xdr:row>2</xdr:row>
      <xdr:rowOff>319554</xdr:rowOff>
    </xdr:to>
    <xdr:pic>
      <xdr:nvPicPr>
        <xdr:cNvPr id="2" name="Picture 1" descr="logomark-white.png"/>
        <xdr:cNvPicPr>
          <a:picLocks noChangeAspect="1"/>
        </xdr:cNvPicPr>
      </xdr:nvPicPr>
      <xdr:blipFill>
        <a:blip xmlns:r="http://schemas.openxmlformats.org/officeDocument/2006/relationships" r:embed="rId1"/>
        <a:stretch>
          <a:fillRect/>
        </a:stretch>
      </xdr:blipFill>
      <xdr:spPr>
        <a:xfrm>
          <a:off x="8686800" y="38100"/>
          <a:ext cx="675794" cy="6529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6</xdr:col>
      <xdr:colOff>38100</xdr:colOff>
      <xdr:row>0</xdr:row>
      <xdr:rowOff>38100</xdr:rowOff>
    </xdr:from>
    <xdr:to>
      <xdr:col>7</xdr:col>
      <xdr:colOff>104294</xdr:colOff>
      <xdr:row>2</xdr:row>
      <xdr:rowOff>319554</xdr:rowOff>
    </xdr:to>
    <xdr:pic>
      <xdr:nvPicPr>
        <xdr:cNvPr id="2" name="Picture 1" descr="logomark-white.png"/>
        <xdr:cNvPicPr>
          <a:picLocks noChangeAspect="1"/>
        </xdr:cNvPicPr>
      </xdr:nvPicPr>
      <xdr:blipFill>
        <a:blip xmlns:r="http://schemas.openxmlformats.org/officeDocument/2006/relationships" r:embed="rId1"/>
        <a:stretch>
          <a:fillRect/>
        </a:stretch>
      </xdr:blipFill>
      <xdr:spPr>
        <a:xfrm>
          <a:off x="5819775" y="38100"/>
          <a:ext cx="675794" cy="6529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11</xdr:col>
      <xdr:colOff>38100</xdr:colOff>
      <xdr:row>0</xdr:row>
      <xdr:rowOff>38100</xdr:rowOff>
    </xdr:from>
    <xdr:to>
      <xdr:col>11</xdr:col>
      <xdr:colOff>713894</xdr:colOff>
      <xdr:row>2</xdr:row>
      <xdr:rowOff>319554</xdr:rowOff>
    </xdr:to>
    <xdr:pic>
      <xdr:nvPicPr>
        <xdr:cNvPr id="2" name="Picture 1" descr="logomark-white.png"/>
        <xdr:cNvPicPr>
          <a:picLocks noChangeAspect="1"/>
        </xdr:cNvPicPr>
      </xdr:nvPicPr>
      <xdr:blipFill>
        <a:blip xmlns:r="http://schemas.openxmlformats.org/officeDocument/2006/relationships" r:embed="rId1"/>
        <a:stretch>
          <a:fillRect/>
        </a:stretch>
      </xdr:blipFill>
      <xdr:spPr>
        <a:xfrm>
          <a:off x="8410575" y="38100"/>
          <a:ext cx="675794" cy="6529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bookings.cloud.microsoft/book/LyrosAccounting@lyros.com.au"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bookings.cloud.microsoft/book/LyrosAccounting@lyros.com.au" TargetMode="External"/><Relationship Id="rId2"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sheetPr>
    <tabColor rgb="FF3A9E6E"/>
  </sheetPr>
  <dimension ref="A1:M38"/>
  <sheetViews>
    <sheetView showGridLines="0" tabSelected="1" workbookViewId="0"/>
  </sheetViews>
  <sheetFormatPr defaultRowHeight="15"/>
  <cols>
    <col min="1" max="1" width="2.7109375" customWidth="1"/>
    <col min="2" max="12" width="12.28515625" customWidth="1"/>
    <col min="13" max="13" width="2.7109375" customWidth="1"/>
  </cols>
  <sheetData>
    <row r="1" spans="1:13" ht="18" customHeight="1">
      <c r="A1" s="1"/>
      <c r="B1" s="1"/>
      <c r="C1" s="1"/>
      <c r="D1" s="1"/>
      <c r="E1" s="1"/>
      <c r="F1" s="1"/>
      <c r="G1" s="1"/>
      <c r="H1" s="1"/>
      <c r="I1" s="1"/>
      <c r="J1" s="1"/>
      <c r="K1" s="1"/>
      <c r="L1" s="1"/>
      <c r="M1" s="1"/>
    </row>
    <row r="2" spans="1:13" ht="26" customHeight="1">
      <c r="A2" s="1"/>
      <c r="B2" s="1"/>
      <c r="C2" s="1"/>
      <c r="D2" s="1"/>
      <c r="E2" s="1"/>
      <c r="F2" s="1"/>
      <c r="G2" s="1"/>
      <c r="H2" s="1"/>
      <c r="I2" s="1"/>
      <c r="J2" s="1"/>
      <c r="K2" s="1"/>
      <c r="L2" s="1"/>
      <c r="M2" s="1"/>
    </row>
    <row r="3" spans="1:13" ht="26" customHeight="1">
      <c r="A3" s="1"/>
      <c r="B3" s="1"/>
      <c r="C3" s="1"/>
      <c r="D3" s="1"/>
      <c r="E3" s="1"/>
      <c r="F3" s="1"/>
      <c r="G3" s="1"/>
      <c r="H3" s="1"/>
      <c r="I3" s="1"/>
      <c r="J3" s="1"/>
      <c r="K3" s="1"/>
      <c r="L3" s="1"/>
      <c r="M3" s="1"/>
    </row>
    <row r="4" spans="1:13" ht="18" customHeight="1">
      <c r="A4" s="1"/>
      <c r="B4" s="1"/>
      <c r="C4" s="1"/>
      <c r="D4" s="1"/>
      <c r="E4" s="1"/>
      <c r="F4" s="1"/>
      <c r="G4" s="1"/>
      <c r="H4" s="1"/>
      <c r="I4" s="1"/>
      <c r="J4" s="1"/>
      <c r="K4" s="1"/>
      <c r="L4" s="1"/>
      <c r="M4" s="1"/>
    </row>
    <row r="5" spans="1:13" ht="4" customHeight="1">
      <c r="A5" s="2"/>
      <c r="B5" s="2"/>
      <c r="C5" s="2"/>
      <c r="D5" s="2"/>
      <c r="E5" s="2"/>
      <c r="F5" s="2"/>
      <c r="G5" s="2"/>
      <c r="H5" s="2"/>
      <c r="I5" s="2"/>
      <c r="J5" s="2"/>
      <c r="K5" s="2"/>
      <c r="L5" s="2"/>
      <c r="M5" s="2"/>
    </row>
    <row r="6" spans="1:13" ht="8" customHeight="1"/>
    <row r="8" spans="1:13" ht="18" customHeight="1">
      <c r="B8" s="3" t="s">
        <v>0</v>
      </c>
      <c r="M8" s="4"/>
    </row>
    <row r="9" spans="1:13" ht="36" customHeight="1">
      <c r="B9" s="5" t="s">
        <v>1</v>
      </c>
      <c r="C9" s="5"/>
      <c r="D9" s="5"/>
      <c r="E9" s="5"/>
      <c r="F9" s="5"/>
      <c r="G9" s="5"/>
      <c r="H9" s="5"/>
      <c r="I9" s="5"/>
      <c r="J9" s="5"/>
      <c r="K9" s="5"/>
      <c r="L9" s="5"/>
      <c r="M9" s="4"/>
    </row>
    <row r="10" spans="1:13">
      <c r="M10" s="4"/>
    </row>
    <row r="11" spans="1:13" ht="18" customHeight="1">
      <c r="B11" s="3" t="s">
        <v>2</v>
      </c>
      <c r="M11" s="4"/>
    </row>
    <row r="12" spans="1:13" ht="24" customHeight="1">
      <c r="B12" s="6" t="s">
        <v>3</v>
      </c>
      <c r="C12" s="7" t="s">
        <v>4</v>
      </c>
      <c r="D12" s="7"/>
      <c r="E12" s="7"/>
      <c r="F12" s="7"/>
      <c r="G12" s="7"/>
      <c r="H12" s="7"/>
      <c r="I12" s="7"/>
      <c r="J12" s="7"/>
      <c r="K12" s="7"/>
      <c r="L12" s="7"/>
      <c r="M12" s="4"/>
    </row>
    <row r="13" spans="1:13" ht="24" customHeight="1">
      <c r="B13" s="6" t="s">
        <v>5</v>
      </c>
      <c r="C13" s="7" t="s">
        <v>6</v>
      </c>
      <c r="D13" s="7"/>
      <c r="E13" s="7"/>
      <c r="F13" s="7"/>
      <c r="G13" s="7"/>
      <c r="H13" s="7"/>
      <c r="I13" s="7"/>
      <c r="J13" s="7"/>
      <c r="K13" s="7"/>
      <c r="L13" s="7"/>
      <c r="M13" s="4"/>
    </row>
    <row r="14" spans="1:13" ht="24" customHeight="1">
      <c r="B14" s="6" t="s">
        <v>7</v>
      </c>
      <c r="C14" s="7" t="s">
        <v>8</v>
      </c>
      <c r="D14" s="7"/>
      <c r="E14" s="7"/>
      <c r="F14" s="7"/>
      <c r="G14" s="7"/>
      <c r="H14" s="7"/>
      <c r="I14" s="7"/>
      <c r="J14" s="7"/>
      <c r="K14" s="7"/>
      <c r="L14" s="7"/>
      <c r="M14" s="4"/>
    </row>
    <row r="15" spans="1:13">
      <c r="M15" s="4"/>
    </row>
    <row r="16" spans="1:13" ht="18" customHeight="1">
      <c r="B16" s="3" t="s">
        <v>9</v>
      </c>
      <c r="M16" s="4"/>
    </row>
    <row r="17" spans="2:13" ht="24" customHeight="1">
      <c r="B17" s="7" t="s">
        <v>10</v>
      </c>
      <c r="C17" s="7"/>
      <c r="D17" s="7"/>
      <c r="E17" s="7"/>
      <c r="F17" s="7"/>
      <c r="G17" s="7"/>
      <c r="H17" s="7"/>
      <c r="I17" s="7"/>
      <c r="J17" s="7"/>
      <c r="K17" s="7"/>
      <c r="L17" s="7"/>
      <c r="M17" s="4"/>
    </row>
    <row r="18" spans="2:13">
      <c r="M18" s="4"/>
    </row>
    <row r="19" spans="2:13" ht="18" customHeight="1">
      <c r="B19" s="3" t="s">
        <v>11</v>
      </c>
      <c r="M19" s="4"/>
    </row>
    <row r="20" spans="2:13" ht="24" customHeight="1">
      <c r="B20" s="6" t="s">
        <v>12</v>
      </c>
      <c r="C20" s="6"/>
      <c r="D20" s="6"/>
      <c r="E20" s="6"/>
      <c r="F20" s="6"/>
      <c r="G20" s="6"/>
      <c r="H20" s="6"/>
      <c r="I20" s="6"/>
      <c r="J20" s="6"/>
      <c r="K20" s="6"/>
      <c r="L20" s="6"/>
      <c r="M20" s="4"/>
    </row>
    <row r="21" spans="2:13" ht="22" customHeight="1">
      <c r="B21" s="3" t="s">
        <v>13</v>
      </c>
      <c r="D21" s="8" t="s">
        <v>14</v>
      </c>
      <c r="E21" s="8"/>
      <c r="F21" s="8"/>
      <c r="G21" s="8"/>
      <c r="H21" s="8"/>
      <c r="I21" s="8"/>
      <c r="J21" s="8"/>
      <c r="K21" s="8"/>
      <c r="L21" s="8"/>
      <c r="M21" s="4"/>
    </row>
    <row r="22" spans="2:13" ht="22" customHeight="1">
      <c r="B22" s="3" t="s">
        <v>15</v>
      </c>
      <c r="D22" s="8" t="s">
        <v>16</v>
      </c>
      <c r="E22" s="8"/>
      <c r="F22" s="8"/>
      <c r="G22" s="8"/>
      <c r="H22" s="8"/>
      <c r="I22" s="8"/>
      <c r="J22" s="8"/>
      <c r="K22" s="8"/>
      <c r="L22" s="8"/>
      <c r="M22" s="4"/>
    </row>
    <row r="23" spans="2:13" ht="22" customHeight="1">
      <c r="B23" s="3" t="s">
        <v>17</v>
      </c>
      <c r="D23" s="8" t="s">
        <v>18</v>
      </c>
      <c r="E23" s="8"/>
      <c r="F23" s="8"/>
      <c r="G23" s="8"/>
      <c r="H23" s="8"/>
      <c r="I23" s="8"/>
      <c r="J23" s="8"/>
      <c r="K23" s="8"/>
      <c r="L23" s="8"/>
      <c r="M23" s="4"/>
    </row>
    <row r="24" spans="2:13">
      <c r="M24" s="4"/>
    </row>
    <row r="25" spans="2:13" ht="18" customHeight="1">
      <c r="B25" s="3" t="s">
        <v>19</v>
      </c>
      <c r="M25" s="4"/>
    </row>
    <row r="26" spans="2:13" ht="24" customHeight="1">
      <c r="B26" s="6" t="s">
        <v>20</v>
      </c>
      <c r="C26" s="6"/>
      <c r="D26" s="6"/>
      <c r="E26" s="6"/>
      <c r="F26" s="6"/>
      <c r="G26" s="6"/>
      <c r="H26" s="6"/>
      <c r="I26" s="6"/>
      <c r="J26" s="6"/>
      <c r="K26" s="6"/>
      <c r="L26" s="6"/>
      <c r="M26" s="4"/>
    </row>
    <row r="27" spans="2:13" ht="22" customHeight="1">
      <c r="B27" s="3" t="s">
        <v>21</v>
      </c>
      <c r="F27" s="8" t="s">
        <v>22</v>
      </c>
      <c r="G27" s="8"/>
      <c r="H27" s="8"/>
      <c r="I27" s="8"/>
      <c r="J27" s="8"/>
      <c r="K27" s="8"/>
      <c r="L27" s="8"/>
      <c r="M27" s="4"/>
    </row>
    <row r="28" spans="2:13" ht="22" customHeight="1">
      <c r="B28" s="3" t="s">
        <v>23</v>
      </c>
      <c r="F28" s="8" t="s">
        <v>22</v>
      </c>
      <c r="G28" s="8"/>
      <c r="H28" s="8"/>
      <c r="I28" s="8"/>
      <c r="J28" s="8"/>
      <c r="K28" s="8"/>
      <c r="L28" s="8"/>
      <c r="M28" s="4"/>
    </row>
    <row r="29" spans="2:13">
      <c r="M29" s="4"/>
    </row>
    <row r="30" spans="2:13" ht="18" customHeight="1">
      <c r="B30" s="3" t="s">
        <v>24</v>
      </c>
      <c r="C30" s="3"/>
      <c r="D30" s="3"/>
      <c r="E30" s="3"/>
      <c r="F30" s="3"/>
      <c r="G30" s="3"/>
      <c r="H30" s="3"/>
      <c r="I30" s="3"/>
      <c r="J30" s="3"/>
      <c r="K30" s="3"/>
      <c r="L30" s="3"/>
      <c r="M30" s="4"/>
    </row>
    <row r="31" spans="2:13" ht="24" customHeight="1">
      <c r="B31" s="7" t="s">
        <v>25</v>
      </c>
      <c r="C31" s="7"/>
      <c r="D31" s="7"/>
      <c r="E31" s="7"/>
      <c r="F31" s="7"/>
      <c r="G31" s="7"/>
      <c r="H31" s="7"/>
      <c r="I31" s="7"/>
      <c r="J31" s="7"/>
      <c r="K31" s="7"/>
      <c r="L31" s="7"/>
      <c r="M31" s="4"/>
    </row>
    <row r="32" spans="2:13" ht="18" customHeight="1">
      <c r="B32" s="3" t="s">
        <v>26</v>
      </c>
      <c r="C32" s="3"/>
      <c r="D32" s="3"/>
      <c r="E32" s="3"/>
      <c r="F32" s="3"/>
      <c r="G32" s="3"/>
      <c r="H32" s="3"/>
      <c r="I32" s="3"/>
      <c r="J32" s="3"/>
      <c r="K32" s="3"/>
      <c r="L32" s="3"/>
      <c r="M32" s="4"/>
    </row>
    <row r="33" spans="2:13" ht="38" customHeight="1">
      <c r="B33" s="7" t="s">
        <v>27</v>
      </c>
      <c r="C33" s="7"/>
      <c r="D33" s="7"/>
      <c r="E33" s="7"/>
      <c r="F33" s="7"/>
      <c r="G33" s="7"/>
      <c r="H33" s="7"/>
      <c r="I33" s="7"/>
      <c r="J33" s="7"/>
      <c r="K33" s="7"/>
      <c r="L33" s="7"/>
      <c r="M33" s="4"/>
    </row>
    <row r="34" spans="2:13" ht="18" customHeight="1">
      <c r="B34" s="3" t="s">
        <v>28</v>
      </c>
      <c r="C34" s="3"/>
      <c r="D34" s="3"/>
      <c r="E34" s="3"/>
      <c r="F34" s="3"/>
      <c r="G34" s="3"/>
      <c r="H34" s="3"/>
      <c r="I34" s="3"/>
      <c r="J34" s="3"/>
      <c r="K34" s="3"/>
      <c r="L34" s="3"/>
      <c r="M34" s="4"/>
    </row>
    <row r="35" spans="2:13" ht="34" customHeight="1">
      <c r="B35" s="9" t="s">
        <v>29</v>
      </c>
      <c r="C35" s="9"/>
      <c r="D35" s="9"/>
      <c r="E35" s="9"/>
      <c r="F35" s="9"/>
      <c r="G35" s="9"/>
      <c r="H35" s="9"/>
      <c r="I35" s="9"/>
      <c r="J35" s="9"/>
      <c r="K35" s="9"/>
      <c r="L35" s="9"/>
      <c r="M35" s="4"/>
    </row>
    <row r="36" spans="2:13">
      <c r="M36" s="4"/>
    </row>
    <row r="37" spans="2:13" ht="28" customHeight="1">
      <c r="B37" s="10" t="s">
        <v>30</v>
      </c>
      <c r="C37" s="10"/>
      <c r="D37" s="10"/>
      <c r="E37" s="10"/>
      <c r="F37" s="10"/>
      <c r="G37" s="10"/>
      <c r="H37" s="10"/>
      <c r="I37" s="10"/>
      <c r="J37" s="10"/>
      <c r="K37" s="10"/>
      <c r="L37" s="10"/>
      <c r="M37" s="4"/>
    </row>
    <row r="38" spans="2:13" ht="28" customHeight="1">
      <c r="B38" s="10"/>
      <c r="C38" s="10"/>
      <c r="D38" s="10"/>
      <c r="E38" s="10"/>
      <c r="F38" s="10"/>
      <c r="G38" s="10"/>
      <c r="H38" s="10"/>
      <c r="I38" s="10"/>
      <c r="J38" s="10"/>
      <c r="K38" s="10"/>
      <c r="L38" s="10"/>
      <c r="M38" s="4"/>
    </row>
  </sheetData>
  <mergeCells count="19">
    <mergeCell ref="B9:L9"/>
    <mergeCell ref="C12:L12"/>
    <mergeCell ref="C13:L13"/>
    <mergeCell ref="C14:L14"/>
    <mergeCell ref="B17:L17"/>
    <mergeCell ref="B20:L20"/>
    <mergeCell ref="D21:L21"/>
    <mergeCell ref="D22:L22"/>
    <mergeCell ref="D23:L23"/>
    <mergeCell ref="B26:L26"/>
    <mergeCell ref="F27:L27"/>
    <mergeCell ref="F28:L28"/>
    <mergeCell ref="B30:L30"/>
    <mergeCell ref="B31:L31"/>
    <mergeCell ref="B32:L32"/>
    <mergeCell ref="B33:L33"/>
    <mergeCell ref="B34:L34"/>
    <mergeCell ref="B35:L35"/>
    <mergeCell ref="B37:L38"/>
  </mergeCells>
  <hyperlinks>
    <hyperlink ref="B37" r:id="rId1"/>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sheetPr>
    <tabColor rgb="FF3A9E6E"/>
    <pageSetUpPr fitToPage="1"/>
  </sheetPr>
  <dimension ref="A1:J40"/>
  <sheetViews>
    <sheetView showGridLines="0" workbookViewId="0"/>
  </sheetViews>
  <sheetFormatPr defaultRowHeight="15"/>
  <cols>
    <col min="1" max="1" width="2.7109375" customWidth="1"/>
    <col min="2" max="2" width="28.7109375" customWidth="1"/>
    <col min="3" max="3" width="16.7109375" customWidth="1"/>
    <col min="4" max="4" width="22.7109375" customWidth="1"/>
    <col min="5" max="8" width="14.7109375" customWidth="1"/>
    <col min="9" max="9" width="12.7109375" customWidth="1"/>
    <col min="10" max="10" width="2.7109375" customWidth="1"/>
  </cols>
  <sheetData>
    <row r="1" spans="1:10" ht="14" customHeight="1">
      <c r="A1" s="1"/>
      <c r="B1" s="1"/>
      <c r="C1" s="1"/>
      <c r="D1" s="1"/>
      <c r="E1" s="1"/>
      <c r="F1" s="1"/>
      <c r="G1" s="1"/>
      <c r="H1" s="1"/>
      <c r="I1" s="1"/>
      <c r="J1" s="1"/>
    </row>
    <row r="2" spans="1:10" ht="16" customHeight="1">
      <c r="A2" s="1"/>
      <c r="B2" s="11" t="s">
        <v>31</v>
      </c>
      <c r="C2" s="11"/>
      <c r="D2" s="11"/>
      <c r="E2" s="11"/>
      <c r="F2" s="11"/>
      <c r="G2" s="11"/>
      <c r="H2" s="11"/>
      <c r="I2" s="1"/>
      <c r="J2" s="1"/>
    </row>
    <row r="3" spans="1:10" ht="26" customHeight="1">
      <c r="A3" s="1"/>
      <c r="B3" s="12" t="s">
        <v>32</v>
      </c>
      <c r="C3" s="12"/>
      <c r="D3" s="12"/>
      <c r="E3" s="12"/>
      <c r="F3" s="12"/>
      <c r="G3" s="12"/>
      <c r="H3" s="12"/>
      <c r="I3" s="1"/>
      <c r="J3" s="1"/>
    </row>
    <row r="4" spans="1:10" ht="4" customHeight="1">
      <c r="A4" s="2"/>
      <c r="B4" s="2"/>
      <c r="C4" s="2"/>
      <c r="D4" s="2"/>
      <c r="E4" s="2"/>
      <c r="F4" s="2"/>
      <c r="G4" s="2"/>
      <c r="H4" s="2"/>
      <c r="I4" s="2"/>
      <c r="J4" s="2"/>
    </row>
    <row r="5" spans="1:10" ht="48" customHeight="1">
      <c r="B5" s="6" t="s">
        <v>33</v>
      </c>
      <c r="C5" s="6"/>
      <c r="D5" s="6"/>
      <c r="E5" s="6"/>
      <c r="F5" s="6"/>
      <c r="G5" s="6"/>
      <c r="H5" s="6"/>
      <c r="I5" s="6"/>
    </row>
    <row r="7" spans="1:10" ht="14" customHeight="1">
      <c r="B7" s="3" t="s">
        <v>34</v>
      </c>
    </row>
    <row r="8" spans="1:10" ht="26" customHeight="1">
      <c r="B8" s="13" t="s">
        <v>35</v>
      </c>
    </row>
    <row r="9" spans="1:10" ht="26" customHeight="1">
      <c r="B9" s="14" t="s">
        <v>36</v>
      </c>
      <c r="C9" s="14" t="s">
        <v>37</v>
      </c>
      <c r="D9" s="14" t="s">
        <v>38</v>
      </c>
      <c r="E9" s="14" t="s">
        <v>39</v>
      </c>
      <c r="F9" s="14" t="s">
        <v>40</v>
      </c>
      <c r="G9" s="15" t="s">
        <v>41</v>
      </c>
      <c r="H9" s="15" t="s">
        <v>42</v>
      </c>
      <c r="I9" s="15" t="s">
        <v>43</v>
      </c>
    </row>
    <row r="10" spans="1:10" ht="22" customHeight="1">
      <c r="B10" s="16" t="s">
        <v>44</v>
      </c>
      <c r="C10" s="16" t="s">
        <v>45</v>
      </c>
      <c r="D10" s="16" t="s">
        <v>46</v>
      </c>
      <c r="E10" s="17">
        <v>45621</v>
      </c>
      <c r="F10" s="17">
        <v>45619</v>
      </c>
      <c r="G10" s="18">
        <v>20968</v>
      </c>
      <c r="H10" s="17">
        <v>45620</v>
      </c>
      <c r="I10" s="19" t="s">
        <v>47</v>
      </c>
    </row>
    <row r="11" spans="1:10" ht="22" customHeight="1">
      <c r="B11" s="20" t="s">
        <v>44</v>
      </c>
      <c r="C11" s="20" t="s">
        <v>45</v>
      </c>
      <c r="D11" s="20" t="s">
        <v>48</v>
      </c>
      <c r="E11" s="17">
        <v>45716</v>
      </c>
      <c r="F11" s="17">
        <v>45707</v>
      </c>
      <c r="G11" s="18">
        <v>7057</v>
      </c>
      <c r="H11" s="17">
        <v>45711</v>
      </c>
      <c r="I11" s="19" t="s">
        <v>47</v>
      </c>
    </row>
    <row r="12" spans="1:10" ht="22" customHeight="1">
      <c r="B12" s="16" t="s">
        <v>44</v>
      </c>
      <c r="C12" s="16" t="s">
        <v>45</v>
      </c>
      <c r="D12" s="16" t="s">
        <v>49</v>
      </c>
      <c r="E12" s="17">
        <v>45803</v>
      </c>
      <c r="F12" s="17">
        <v>45801</v>
      </c>
      <c r="G12" s="18">
        <v>33300</v>
      </c>
      <c r="H12" s="17">
        <v>45808</v>
      </c>
      <c r="I12" s="19" t="s">
        <v>47</v>
      </c>
    </row>
    <row r="13" spans="1:10" ht="22" customHeight="1">
      <c r="B13" s="20" t="s">
        <v>44</v>
      </c>
      <c r="C13" s="20" t="s">
        <v>45</v>
      </c>
      <c r="D13" s="20" t="s">
        <v>50</v>
      </c>
      <c r="E13" s="17">
        <v>45894</v>
      </c>
      <c r="F13" s="17">
        <v>45891</v>
      </c>
      <c r="G13" s="18">
        <v>12672</v>
      </c>
      <c r="H13" s="17">
        <v>45901</v>
      </c>
      <c r="I13" s="19" t="s">
        <v>47</v>
      </c>
    </row>
    <row r="14" spans="1:10" ht="22" customHeight="1">
      <c r="B14" s="16" t="s">
        <v>44</v>
      </c>
      <c r="C14" s="16" t="s">
        <v>45</v>
      </c>
      <c r="D14" s="16" t="s">
        <v>51</v>
      </c>
      <c r="E14" s="17">
        <v>45986</v>
      </c>
      <c r="F14" s="17">
        <v>45980</v>
      </c>
      <c r="G14" s="18">
        <v>7886</v>
      </c>
      <c r="H14" s="17">
        <v>45993</v>
      </c>
      <c r="I14" s="19" t="s">
        <v>47</v>
      </c>
    </row>
    <row r="15" spans="1:10" ht="22" customHeight="1">
      <c r="B15" s="20" t="s">
        <v>44</v>
      </c>
      <c r="C15" s="20" t="s">
        <v>45</v>
      </c>
      <c r="D15" s="20" t="s">
        <v>52</v>
      </c>
      <c r="E15" s="17">
        <v>46081</v>
      </c>
      <c r="F15" s="17">
        <v>46076</v>
      </c>
      <c r="G15" s="18">
        <v>22226</v>
      </c>
      <c r="H15" s="17">
        <v>46082</v>
      </c>
      <c r="I15" s="19" t="s">
        <v>47</v>
      </c>
    </row>
    <row r="16" spans="1:10" ht="22" customHeight="1">
      <c r="B16" s="16" t="s">
        <v>44</v>
      </c>
      <c r="C16" s="16" t="s">
        <v>45</v>
      </c>
      <c r="D16" s="16" t="s">
        <v>53</v>
      </c>
      <c r="E16" s="17">
        <v>46168</v>
      </c>
      <c r="F16" s="19"/>
      <c r="G16" s="18"/>
      <c r="H16" s="19"/>
      <c r="I16" s="19" t="s">
        <v>39</v>
      </c>
    </row>
    <row r="17" spans="2:9" ht="22" customHeight="1">
      <c r="B17" s="20" t="s">
        <v>44</v>
      </c>
      <c r="C17" s="20" t="s">
        <v>45</v>
      </c>
      <c r="D17" s="20" t="s">
        <v>54</v>
      </c>
      <c r="E17" s="17">
        <v>46259</v>
      </c>
      <c r="F17" s="19"/>
      <c r="G17" s="18"/>
      <c r="H17" s="19"/>
      <c r="I17" s="19" t="s">
        <v>39</v>
      </c>
    </row>
    <row r="18" spans="2:9" ht="22" customHeight="1">
      <c r="B18" s="16" t="s">
        <v>55</v>
      </c>
      <c r="C18" s="16" t="s">
        <v>56</v>
      </c>
      <c r="D18" s="16" t="s">
        <v>46</v>
      </c>
      <c r="E18" s="17">
        <v>45621</v>
      </c>
      <c r="F18" s="17">
        <v>45614</v>
      </c>
      <c r="G18" s="18">
        <v>33258</v>
      </c>
      <c r="H18" s="17">
        <v>45622</v>
      </c>
      <c r="I18" s="19" t="s">
        <v>47</v>
      </c>
    </row>
    <row r="19" spans="2:9" ht="22" customHeight="1">
      <c r="B19" s="20" t="s">
        <v>55</v>
      </c>
      <c r="C19" s="20" t="s">
        <v>56</v>
      </c>
      <c r="D19" s="20" t="s">
        <v>48</v>
      </c>
      <c r="E19" s="17">
        <v>45716</v>
      </c>
      <c r="F19" s="17">
        <v>45711</v>
      </c>
      <c r="G19" s="18">
        <v>4846</v>
      </c>
      <c r="H19" s="17">
        <v>45723</v>
      </c>
      <c r="I19" s="19" t="s">
        <v>47</v>
      </c>
    </row>
    <row r="20" spans="2:9" ht="22" customHeight="1">
      <c r="B20" s="16" t="s">
        <v>55</v>
      </c>
      <c r="C20" s="16" t="s">
        <v>56</v>
      </c>
      <c r="D20" s="16" t="s">
        <v>49</v>
      </c>
      <c r="E20" s="17">
        <v>45803</v>
      </c>
      <c r="F20" s="17">
        <v>45794</v>
      </c>
      <c r="G20" s="18">
        <v>27043</v>
      </c>
      <c r="H20" s="17">
        <v>45806</v>
      </c>
      <c r="I20" s="19" t="s">
        <v>47</v>
      </c>
    </row>
    <row r="21" spans="2:9" ht="22" customHeight="1">
      <c r="B21" s="20" t="s">
        <v>55</v>
      </c>
      <c r="C21" s="20" t="s">
        <v>56</v>
      </c>
      <c r="D21" s="20" t="s">
        <v>50</v>
      </c>
      <c r="E21" s="17">
        <v>45894</v>
      </c>
      <c r="F21" s="17">
        <v>45883</v>
      </c>
      <c r="G21" s="18">
        <v>35722</v>
      </c>
      <c r="H21" s="17">
        <v>45887</v>
      </c>
      <c r="I21" s="19" t="s">
        <v>47</v>
      </c>
    </row>
    <row r="22" spans="2:9" ht="22" customHeight="1">
      <c r="B22" s="16" t="s">
        <v>55</v>
      </c>
      <c r="C22" s="16" t="s">
        <v>56</v>
      </c>
      <c r="D22" s="16" t="s">
        <v>51</v>
      </c>
      <c r="E22" s="17">
        <v>45986</v>
      </c>
      <c r="F22" s="17">
        <v>45976</v>
      </c>
      <c r="G22" s="18">
        <v>26786</v>
      </c>
      <c r="H22" s="17">
        <v>45981</v>
      </c>
      <c r="I22" s="19" t="s">
        <v>47</v>
      </c>
    </row>
    <row r="23" spans="2:9" ht="22" customHeight="1">
      <c r="B23" s="20" t="s">
        <v>55</v>
      </c>
      <c r="C23" s="20" t="s">
        <v>56</v>
      </c>
      <c r="D23" s="20" t="s">
        <v>52</v>
      </c>
      <c r="E23" s="17">
        <v>46081</v>
      </c>
      <c r="F23" s="17">
        <v>46080</v>
      </c>
      <c r="G23" s="18">
        <v>34238</v>
      </c>
      <c r="H23" s="17">
        <v>46091</v>
      </c>
      <c r="I23" s="19" t="s">
        <v>47</v>
      </c>
    </row>
    <row r="24" spans="2:9" ht="22" customHeight="1">
      <c r="B24" s="16" t="s">
        <v>55</v>
      </c>
      <c r="C24" s="16" t="s">
        <v>56</v>
      </c>
      <c r="D24" s="16" t="s">
        <v>53</v>
      </c>
      <c r="E24" s="17">
        <v>46168</v>
      </c>
      <c r="F24" s="19"/>
      <c r="G24" s="18"/>
      <c r="H24" s="19"/>
      <c r="I24" s="19" t="s">
        <v>39</v>
      </c>
    </row>
    <row r="25" spans="2:9" ht="22" customHeight="1">
      <c r="B25" s="20" t="s">
        <v>55</v>
      </c>
      <c r="C25" s="20" t="s">
        <v>56</v>
      </c>
      <c r="D25" s="20" t="s">
        <v>54</v>
      </c>
      <c r="E25" s="17">
        <v>46259</v>
      </c>
      <c r="F25" s="19"/>
      <c r="G25" s="18"/>
      <c r="H25" s="19"/>
      <c r="I25" s="19" t="s">
        <v>39</v>
      </c>
    </row>
    <row r="26" spans="2:9" ht="22" customHeight="1">
      <c r="B26" s="16" t="s">
        <v>57</v>
      </c>
      <c r="C26" s="16" t="s">
        <v>58</v>
      </c>
      <c r="D26" s="16" t="s">
        <v>46</v>
      </c>
      <c r="E26" s="17">
        <v>45621</v>
      </c>
      <c r="F26" s="17">
        <v>45616</v>
      </c>
      <c r="G26" s="18">
        <v>15004</v>
      </c>
      <c r="H26" s="17">
        <v>45624</v>
      </c>
      <c r="I26" s="19" t="s">
        <v>47</v>
      </c>
    </row>
    <row r="27" spans="2:9" ht="22" customHeight="1">
      <c r="B27" s="20" t="s">
        <v>57</v>
      </c>
      <c r="C27" s="20" t="s">
        <v>58</v>
      </c>
      <c r="D27" s="20" t="s">
        <v>48</v>
      </c>
      <c r="E27" s="17">
        <v>45716</v>
      </c>
      <c r="F27" s="17">
        <v>45705</v>
      </c>
      <c r="G27" s="18">
        <v>6433</v>
      </c>
      <c r="H27" s="17">
        <v>45709</v>
      </c>
      <c r="I27" s="19" t="s">
        <v>47</v>
      </c>
    </row>
    <row r="28" spans="2:9" ht="22" customHeight="1">
      <c r="B28" s="16" t="s">
        <v>57</v>
      </c>
      <c r="C28" s="16" t="s">
        <v>58</v>
      </c>
      <c r="D28" s="16" t="s">
        <v>49</v>
      </c>
      <c r="E28" s="17">
        <v>45803</v>
      </c>
      <c r="F28" s="17">
        <v>45798</v>
      </c>
      <c r="G28" s="18">
        <v>18853</v>
      </c>
      <c r="H28" s="17">
        <v>45798</v>
      </c>
      <c r="I28" s="19" t="s">
        <v>47</v>
      </c>
    </row>
    <row r="29" spans="2:9" ht="22" customHeight="1">
      <c r="B29" s="20" t="s">
        <v>57</v>
      </c>
      <c r="C29" s="20" t="s">
        <v>58</v>
      </c>
      <c r="D29" s="20" t="s">
        <v>50</v>
      </c>
      <c r="E29" s="17">
        <v>45894</v>
      </c>
      <c r="F29" s="17">
        <v>45885</v>
      </c>
      <c r="G29" s="18">
        <v>28093</v>
      </c>
      <c r="H29" s="17">
        <v>45896</v>
      </c>
      <c r="I29" s="19" t="s">
        <v>47</v>
      </c>
    </row>
    <row r="30" spans="2:9" ht="22" customHeight="1">
      <c r="B30" s="16" t="s">
        <v>57</v>
      </c>
      <c r="C30" s="16" t="s">
        <v>58</v>
      </c>
      <c r="D30" s="16" t="s">
        <v>51</v>
      </c>
      <c r="E30" s="17">
        <v>45986</v>
      </c>
      <c r="F30" s="17">
        <v>45975</v>
      </c>
      <c r="G30" s="18">
        <v>13836</v>
      </c>
      <c r="H30" s="17">
        <v>45978</v>
      </c>
      <c r="I30" s="19" t="s">
        <v>47</v>
      </c>
    </row>
    <row r="31" spans="2:9" ht="22" customHeight="1">
      <c r="B31" s="20" t="s">
        <v>57</v>
      </c>
      <c r="C31" s="20" t="s">
        <v>58</v>
      </c>
      <c r="D31" s="20" t="s">
        <v>52</v>
      </c>
      <c r="E31" s="17">
        <v>46081</v>
      </c>
      <c r="F31" s="17">
        <v>46070</v>
      </c>
      <c r="G31" s="18">
        <v>20810</v>
      </c>
      <c r="H31" s="17">
        <v>46071</v>
      </c>
      <c r="I31" s="19" t="s">
        <v>47</v>
      </c>
    </row>
    <row r="32" spans="2:9" ht="22" customHeight="1">
      <c r="B32" s="16" t="s">
        <v>57</v>
      </c>
      <c r="C32" s="16" t="s">
        <v>58</v>
      </c>
      <c r="D32" s="16" t="s">
        <v>53</v>
      </c>
      <c r="E32" s="17">
        <v>46168</v>
      </c>
      <c r="F32" s="19"/>
      <c r="G32" s="18"/>
      <c r="H32" s="19"/>
      <c r="I32" s="19" t="s">
        <v>39</v>
      </c>
    </row>
    <row r="33" spans="2:9" ht="22" customHeight="1">
      <c r="B33" s="20" t="s">
        <v>57</v>
      </c>
      <c r="C33" s="20" t="s">
        <v>58</v>
      </c>
      <c r="D33" s="20" t="s">
        <v>54</v>
      </c>
      <c r="E33" s="17">
        <v>46259</v>
      </c>
      <c r="F33" s="19"/>
      <c r="G33" s="18"/>
      <c r="H33" s="19"/>
      <c r="I33" s="19" t="s">
        <v>39</v>
      </c>
    </row>
    <row r="36" spans="2:9" ht="14" customHeight="1">
      <c r="B36" s="3" t="s">
        <v>59</v>
      </c>
    </row>
    <row r="37" spans="2:9" ht="26" customHeight="1">
      <c r="B37" s="13" t="s">
        <v>60</v>
      </c>
    </row>
    <row r="38" spans="2:9" ht="26" customHeight="1">
      <c r="B38" s="14" t="s">
        <v>61</v>
      </c>
      <c r="C38" s="15" t="s">
        <v>62</v>
      </c>
      <c r="D38" s="15" t="s">
        <v>63</v>
      </c>
      <c r="E38" s="15" t="s">
        <v>64</v>
      </c>
      <c r="F38" s="15" t="s">
        <v>43</v>
      </c>
    </row>
    <row r="39" spans="2:9" ht="22" customHeight="1">
      <c r="B39" s="16" t="s">
        <v>65</v>
      </c>
      <c r="C39" s="21">
        <f>COUNTIFS(I10:I33,"Paid",H10:H33,"&gt;0")</f>
        <v>0</v>
      </c>
      <c r="D39" s="21">
        <f>COUNTIF(I10:I33,"Paid")</f>
        <v>0</v>
      </c>
      <c r="E39" s="21">
        <f>C39-D39</f>
        <v>0</v>
      </c>
      <c r="F39" s="22">
        <f>IF(ABS(C39-D39)&lt;0.5,"OK","FLAG")</f>
        <v>0</v>
      </c>
    </row>
    <row r="40" spans="2:9" ht="22" customHeight="1">
      <c r="B40" s="20" t="s">
        <v>66</v>
      </c>
      <c r="C40" s="23">
        <f>COUNTIFS(I10:I33,"Paid",G10:G33,"&gt;0")+COUNTIFS(I10:I33,"Lodged",G10:G33,"&gt;0")</f>
        <v>0</v>
      </c>
      <c r="D40" s="23">
        <f>COUNTIF(I10:I33,"Paid")+COUNTIF(I10:I33,"Lodged")</f>
        <v>0</v>
      </c>
      <c r="E40" s="23">
        <f>C40-D40</f>
        <v>0</v>
      </c>
      <c r="F40" s="22">
        <f>IF(ABS(C40-D40)&lt;0.5,"OK","FLAG")</f>
        <v>0</v>
      </c>
    </row>
  </sheetData>
  <mergeCells count="3">
    <mergeCell ref="B2:H2"/>
    <mergeCell ref="B3:H3"/>
    <mergeCell ref="B5:I5"/>
  </mergeCells>
  <conditionalFormatting sqref="F39:F40">
    <cfRule type="containsText" dxfId="0" priority="5" operator="containsText" text="OK">
      <formula>NOT(ISERROR(SEARCH("OK",F39)))</formula>
    </cfRule>
    <cfRule type="containsText" dxfId="1" priority="6" operator="containsText" text="FLAG">
      <formula>NOT(ISERROR(SEARCH("FLAG",F39)))</formula>
    </cfRule>
  </conditionalFormatting>
  <conditionalFormatting sqref="I10:I33">
    <cfRule type="containsText" dxfId="0" priority="1" operator="containsText" text="Paid">
      <formula>NOT(ISERROR(SEARCH("Paid",I10)))</formula>
    </cfRule>
    <cfRule type="containsText" dxfId="0" priority="2" operator="containsText" text="Lodged">
      <formula>NOT(ISERROR(SEARCH("Lodged",I10)))</formula>
    </cfRule>
    <cfRule type="containsText" dxfId="1" priority="3" operator="containsText" text="Overdue">
      <formula>NOT(ISERROR(SEARCH("Overdue",I10)))</formula>
    </cfRule>
    <cfRule type="containsText" dxfId="2" priority="4" operator="containsText" text="Due">
      <formula>NOT(ISERROR(SEARCH("Due",I10)))</formula>
    </cfRule>
  </conditionalFormatting>
  <dataValidations count="1">
    <dataValidation type="list" allowBlank="1" showInputMessage="1" showErrorMessage="1" sqref="I10:I33">
      <formula1>"Due,Overdue,Lodged,Paid"</formula1>
    </dataValidation>
  </dataValidations>
  <printOptions horizontalCentered="1"/>
  <pageMargins left="0.4" right="0.4" top="0.5" bottom="0.6" header="0.2" footer="0.3"/>
  <pageSetup paperSize="9" fitToHeight="0" orientation="landscape"/>
  <headerFooter>
    <oddHeader>&amp;L&amp;"Arial"&amp;8&amp;K707070Lyros Accounting&amp;C&amp;"Arial"&amp;8&amp;K707070Tracker&amp;R&amp;"Arial"&amp;8&amp;K707070Page &amp;P of &amp;N</oddHeader>
    <oddFooter>&amp;L&amp;"Arial"&amp;8&amp;K707070lyros.com.au&amp;C&amp;"Arial"&amp;8&amp;K2D7A55Book a 15-min call: bookings.cloud.microsoft/book/LyrosAccounting&amp;R&amp;"Arial"&amp;8&amp;K707070&amp;D</oddFooter>
  </headerFooter>
  <drawing r:id="rId1"/>
</worksheet>
</file>

<file path=xl/worksheets/sheet3.xml><?xml version="1.0" encoding="utf-8"?>
<worksheet xmlns="http://schemas.openxmlformats.org/spreadsheetml/2006/main" xmlns:r="http://schemas.openxmlformats.org/officeDocument/2006/relationships">
  <sheetPr>
    <tabColor rgb="FFF5A524"/>
    <pageSetUpPr fitToPage="1"/>
  </sheetPr>
  <dimension ref="A1:H14"/>
  <sheetViews>
    <sheetView showGridLines="0" workbookViewId="0"/>
  </sheetViews>
  <sheetFormatPr defaultRowHeight="15"/>
  <cols>
    <col min="1" max="1" width="2.7109375" customWidth="1"/>
    <col min="2" max="2" width="22.7109375" customWidth="1"/>
    <col min="3" max="3" width="14.7109375" customWidth="1"/>
    <col min="4" max="5" width="18.7109375" customWidth="1"/>
    <col min="8" max="8" width="2.7109375" customWidth="1"/>
  </cols>
  <sheetData>
    <row r="1" spans="1:8" ht="14" customHeight="1">
      <c r="A1" s="1"/>
      <c r="B1" s="1"/>
      <c r="C1" s="1"/>
      <c r="D1" s="1"/>
      <c r="E1" s="1"/>
      <c r="F1" s="1"/>
      <c r="G1" s="1"/>
      <c r="H1" s="1"/>
    </row>
    <row r="2" spans="1:8" ht="16" customHeight="1">
      <c r="A2" s="1"/>
      <c r="B2" s="11" t="s">
        <v>67</v>
      </c>
      <c r="C2" s="11"/>
      <c r="D2" s="11"/>
      <c r="E2" s="11"/>
      <c r="F2" s="11"/>
      <c r="G2" s="1"/>
      <c r="H2" s="1"/>
    </row>
    <row r="3" spans="1:8" ht="26" customHeight="1">
      <c r="A3" s="1"/>
      <c r="B3" s="12" t="s">
        <v>68</v>
      </c>
      <c r="C3" s="12"/>
      <c r="D3" s="12"/>
      <c r="E3" s="12"/>
      <c r="F3" s="12"/>
      <c r="G3" s="1"/>
      <c r="H3" s="1"/>
    </row>
    <row r="4" spans="1:8" ht="4" customHeight="1">
      <c r="A4" s="2"/>
      <c r="B4" s="2"/>
      <c r="C4" s="2"/>
      <c r="D4" s="2"/>
      <c r="E4" s="2"/>
      <c r="F4" s="2"/>
      <c r="G4" s="2"/>
      <c r="H4" s="2"/>
    </row>
    <row r="5" spans="1:8" ht="40" customHeight="1">
      <c r="B5" s="6" t="s">
        <v>69</v>
      </c>
      <c r="C5" s="6"/>
      <c r="D5" s="6"/>
      <c r="E5" s="6"/>
      <c r="F5" s="6"/>
      <c r="G5" s="6"/>
    </row>
    <row r="7" spans="1:8" ht="14" customHeight="1">
      <c r="B7" s="3" t="s">
        <v>70</v>
      </c>
    </row>
    <row r="8" spans="1:8" ht="26" customHeight="1">
      <c r="B8" s="13" t="s">
        <v>71</v>
      </c>
    </row>
    <row r="9" spans="1:8" ht="26" customHeight="1">
      <c r="B9" s="14" t="s">
        <v>43</v>
      </c>
      <c r="C9" s="15" t="s">
        <v>72</v>
      </c>
      <c r="D9" s="15" t="s">
        <v>73</v>
      </c>
      <c r="E9" s="15" t="s">
        <v>74</v>
      </c>
    </row>
    <row r="10" spans="1:8" ht="22" customHeight="1">
      <c r="B10" s="16" t="s">
        <v>39</v>
      </c>
      <c r="C10" s="21">
        <f>COUNTIF(Tracker!I:I,"Due")</f>
        <v>0</v>
      </c>
      <c r="D10" s="21">
        <f>SUMIF(Tracker!I:I,"Due",Tracker!G:G)</f>
        <v>0</v>
      </c>
      <c r="E10" s="16"/>
    </row>
    <row r="11" spans="1:8" ht="22" customHeight="1">
      <c r="B11" s="20" t="s">
        <v>75</v>
      </c>
      <c r="C11" s="23">
        <f>COUNTIF(Tracker!I:I,"Overdue")</f>
        <v>0</v>
      </c>
      <c r="D11" s="23">
        <f>SUMIF(Tracker!I:I,"Overdue",Tracker!G:G)</f>
        <v>0</v>
      </c>
      <c r="E11" s="20"/>
    </row>
    <row r="12" spans="1:8" ht="22" customHeight="1">
      <c r="B12" s="16" t="s">
        <v>76</v>
      </c>
      <c r="C12" s="21">
        <f>COUNTIF(Tracker!I:I,"Lodged")</f>
        <v>0</v>
      </c>
      <c r="D12" s="21">
        <f>SUMIF(Tracker!I:I,"Lodged",Tracker!G:G)</f>
        <v>0</v>
      </c>
      <c r="E12" s="16"/>
    </row>
    <row r="13" spans="1:8" ht="22" customHeight="1">
      <c r="B13" s="20" t="s">
        <v>47</v>
      </c>
      <c r="C13" s="23">
        <f>COUNTIF(Tracker!I:I,"Paid")</f>
        <v>0</v>
      </c>
      <c r="D13" s="23">
        <f>SUMIF(Tracker!I:I,"Paid",Tracker!G:G)</f>
        <v>0</v>
      </c>
      <c r="E13" s="23">
        <f>SUMIF(Tracker!I:I,"Paid",Tracker!G:G)</f>
        <v>0</v>
      </c>
    </row>
    <row r="14" spans="1:8" ht="24" customHeight="1">
      <c r="B14" s="24" t="s">
        <v>77</v>
      </c>
      <c r="C14" s="25">
        <f>SUM(C10:C13)</f>
        <v>0</v>
      </c>
      <c r="D14" s="25">
        <f>SUM(D10:D13)</f>
        <v>0</v>
      </c>
      <c r="E14" s="25">
        <f>SUM(E10:E13)</f>
        <v>0</v>
      </c>
    </row>
  </sheetData>
  <mergeCells count="3">
    <mergeCell ref="B2:F2"/>
    <mergeCell ref="B3:F3"/>
    <mergeCell ref="B5:G5"/>
  </mergeCells>
  <printOptions horizontalCentered="1"/>
  <pageMargins left="0.4" right="0.4" top="0.5" bottom="0.6" header="0.2" footer="0.3"/>
  <pageSetup paperSize="9" fitToHeight="0" orientation="landscape"/>
  <headerFooter>
    <oddHeader>&amp;L&amp;"Arial"&amp;8&amp;K707070Lyros Accounting&amp;C&amp;"Arial"&amp;8&amp;K707070Summary&amp;R&amp;"Arial"&amp;8&amp;K707070Page &amp;P of &amp;N</oddHeader>
    <oddFooter>&amp;L&amp;"Arial"&amp;8&amp;K707070lyros.com.au&amp;C&amp;"Arial"&amp;8&amp;K2D7A55Book a 15-min call: bookings.cloud.microsoft/book/LyrosAccounting&amp;R&amp;"Arial"&amp;8&amp;K707070&amp;D</oddFooter>
  </headerFooter>
  <drawing r:id="rId1"/>
</worksheet>
</file>

<file path=xl/worksheets/sheet4.xml><?xml version="1.0" encoding="utf-8"?>
<worksheet xmlns="http://schemas.openxmlformats.org/spreadsheetml/2006/main" xmlns:r="http://schemas.openxmlformats.org/officeDocument/2006/relationships">
  <sheetPr>
    <tabColor rgb="FF2D7A55"/>
    <pageSetUpPr fitToPage="1"/>
  </sheetPr>
  <dimension ref="A1:M21"/>
  <sheetViews>
    <sheetView showGridLines="0" workbookViewId="0"/>
  </sheetViews>
  <sheetFormatPr defaultRowHeight="15"/>
  <cols>
    <col min="1" max="1" width="2.7109375" customWidth="1"/>
    <col min="2" max="12" width="12.28515625" customWidth="1"/>
    <col min="13" max="13" width="2.7109375" customWidth="1"/>
  </cols>
  <sheetData>
    <row r="1" spans="1:13" ht="14" customHeight="1">
      <c r="A1" s="1"/>
      <c r="B1" s="1"/>
      <c r="C1" s="1"/>
      <c r="D1" s="1"/>
      <c r="E1" s="1"/>
      <c r="F1" s="1"/>
      <c r="G1" s="1"/>
      <c r="H1" s="1"/>
      <c r="I1" s="1"/>
      <c r="J1" s="1"/>
      <c r="K1" s="1"/>
      <c r="L1" s="1"/>
      <c r="M1" s="1"/>
    </row>
    <row r="2" spans="1:13" ht="16" customHeight="1">
      <c r="A2" s="1"/>
      <c r="B2" s="11" t="s">
        <v>78</v>
      </c>
      <c r="C2" s="11"/>
      <c r="D2" s="11"/>
      <c r="E2" s="11"/>
      <c r="F2" s="11"/>
      <c r="G2" s="11"/>
      <c r="H2" s="11"/>
      <c r="I2" s="11"/>
      <c r="J2" s="11"/>
      <c r="K2" s="11"/>
      <c r="L2" s="1"/>
      <c r="M2" s="1"/>
    </row>
    <row r="3" spans="1:13" ht="26" customHeight="1">
      <c r="A3" s="1"/>
      <c r="B3" s="12" t="s">
        <v>79</v>
      </c>
      <c r="C3" s="12"/>
      <c r="D3" s="12"/>
      <c r="E3" s="12"/>
      <c r="F3" s="12"/>
      <c r="G3" s="12"/>
      <c r="H3" s="12"/>
      <c r="I3" s="12"/>
      <c r="J3" s="12"/>
      <c r="K3" s="12"/>
      <c r="L3" s="1"/>
      <c r="M3" s="1"/>
    </row>
    <row r="4" spans="1:13" ht="4" customHeight="1">
      <c r="A4" s="2"/>
      <c r="B4" s="2"/>
      <c r="C4" s="2"/>
      <c r="D4" s="2"/>
      <c r="E4" s="2"/>
      <c r="F4" s="2"/>
      <c r="G4" s="2"/>
      <c r="H4" s="2"/>
      <c r="I4" s="2"/>
      <c r="J4" s="2"/>
      <c r="K4" s="2"/>
      <c r="L4" s="2"/>
      <c r="M4" s="2"/>
    </row>
    <row r="7" spans="1:13" ht="28" customHeight="1">
      <c r="B7" s="13" t="s">
        <v>80</v>
      </c>
      <c r="C7" s="13"/>
      <c r="D7" s="13"/>
      <c r="E7" s="13"/>
      <c r="F7" s="13"/>
      <c r="G7" s="13"/>
      <c r="H7" s="13"/>
      <c r="I7" s="13"/>
      <c r="J7" s="13"/>
      <c r="K7" s="13"/>
      <c r="L7" s="13"/>
    </row>
    <row r="8" spans="1:13" ht="24" customHeight="1">
      <c r="B8" s="6" t="s">
        <v>3</v>
      </c>
      <c r="C8" s="7" t="s">
        <v>81</v>
      </c>
      <c r="D8" s="7"/>
      <c r="E8" s="7"/>
      <c r="F8" s="7"/>
      <c r="G8" s="7"/>
      <c r="H8" s="7"/>
      <c r="I8" s="7"/>
      <c r="J8" s="7"/>
      <c r="K8" s="7"/>
      <c r="L8" s="7"/>
    </row>
    <row r="9" spans="1:13" ht="24" customHeight="1">
      <c r="B9" s="6" t="s">
        <v>5</v>
      </c>
      <c r="C9" s="7" t="s">
        <v>82</v>
      </c>
      <c r="D9" s="7"/>
      <c r="E9" s="7"/>
      <c r="F9" s="7"/>
      <c r="G9" s="7"/>
      <c r="H9" s="7"/>
      <c r="I9" s="7"/>
      <c r="J9" s="7"/>
      <c r="K9" s="7"/>
      <c r="L9" s="7"/>
    </row>
    <row r="10" spans="1:13" ht="24" customHeight="1">
      <c r="B10" s="6" t="s">
        <v>7</v>
      </c>
      <c r="C10" s="7" t="s">
        <v>83</v>
      </c>
      <c r="D10" s="7"/>
      <c r="E10" s="7"/>
      <c r="F10" s="7"/>
      <c r="G10" s="7"/>
      <c r="H10" s="7"/>
      <c r="I10" s="7"/>
      <c r="J10" s="7"/>
      <c r="K10" s="7"/>
      <c r="L10" s="7"/>
    </row>
    <row r="11" spans="1:13" ht="22" customHeight="1">
      <c r="B11" s="6" t="s">
        <v>84</v>
      </c>
      <c r="C11" s="6"/>
      <c r="D11" s="6"/>
      <c r="E11" s="6"/>
      <c r="F11" s="6"/>
      <c r="G11" s="6"/>
      <c r="H11" s="6"/>
      <c r="I11" s="6"/>
      <c r="J11" s="6"/>
      <c r="K11" s="6"/>
      <c r="L11" s="6"/>
    </row>
    <row r="13" spans="1:13" ht="28" customHeight="1">
      <c r="B13" s="13" t="s">
        <v>85</v>
      </c>
      <c r="C13" s="13"/>
      <c r="D13" s="13"/>
      <c r="E13" s="13"/>
      <c r="F13" s="13"/>
      <c r="G13" s="13"/>
      <c r="H13" s="13"/>
      <c r="I13" s="13"/>
      <c r="J13" s="13"/>
      <c r="K13" s="13"/>
      <c r="L13" s="13"/>
    </row>
    <row r="14" spans="1:13" ht="24" customHeight="1">
      <c r="B14" s="6" t="s">
        <v>3</v>
      </c>
      <c r="C14" s="7" t="s">
        <v>86</v>
      </c>
      <c r="D14" s="7"/>
      <c r="E14" s="7"/>
      <c r="F14" s="7"/>
      <c r="G14" s="7"/>
      <c r="H14" s="7"/>
      <c r="I14" s="7"/>
      <c r="J14" s="7"/>
      <c r="K14" s="7"/>
      <c r="L14" s="7"/>
    </row>
    <row r="15" spans="1:13" ht="24" customHeight="1">
      <c r="B15" s="6" t="s">
        <v>5</v>
      </c>
      <c r="C15" s="7" t="s">
        <v>87</v>
      </c>
      <c r="D15" s="7"/>
      <c r="E15" s="7"/>
      <c r="F15" s="7"/>
      <c r="G15" s="7"/>
      <c r="H15" s="7"/>
      <c r="I15" s="7"/>
      <c r="J15" s="7"/>
      <c r="K15" s="7"/>
      <c r="L15" s="7"/>
    </row>
    <row r="16" spans="1:13" ht="24" customHeight="1">
      <c r="B16" s="6" t="s">
        <v>7</v>
      </c>
      <c r="C16" s="7" t="s">
        <v>88</v>
      </c>
      <c r="D16" s="7"/>
      <c r="E16" s="7"/>
      <c r="F16" s="7"/>
      <c r="G16" s="7"/>
      <c r="H16" s="7"/>
      <c r="I16" s="7"/>
      <c r="J16" s="7"/>
      <c r="K16" s="7"/>
      <c r="L16" s="7"/>
    </row>
    <row r="17" spans="2:12" ht="22" customHeight="1">
      <c r="B17" s="6" t="s">
        <v>89</v>
      </c>
      <c r="C17" s="6"/>
      <c r="D17" s="6"/>
      <c r="E17" s="6"/>
      <c r="F17" s="6"/>
      <c r="G17" s="6"/>
      <c r="H17" s="6"/>
      <c r="I17" s="6"/>
      <c r="J17" s="6"/>
      <c r="K17" s="6"/>
      <c r="L17" s="6"/>
    </row>
    <row r="20" spans="2:12" ht="24" customHeight="1">
      <c r="B20" s="10" t="s">
        <v>30</v>
      </c>
      <c r="C20" s="10"/>
      <c r="D20" s="10"/>
      <c r="E20" s="10"/>
      <c r="F20" s="10"/>
      <c r="G20" s="10"/>
      <c r="H20" s="10"/>
      <c r="I20" s="10"/>
      <c r="J20" s="10"/>
      <c r="K20" s="10"/>
      <c r="L20" s="10"/>
    </row>
    <row r="21" spans="2:12" ht="24" customHeight="1">
      <c r="B21" s="10"/>
      <c r="C21" s="10"/>
      <c r="D21" s="10"/>
      <c r="E21" s="10"/>
      <c r="F21" s="10"/>
      <c r="G21" s="10"/>
      <c r="H21" s="10"/>
      <c r="I21" s="10"/>
      <c r="J21" s="10"/>
      <c r="K21" s="10"/>
      <c r="L21" s="10"/>
    </row>
  </sheetData>
  <mergeCells count="13">
    <mergeCell ref="B2:K2"/>
    <mergeCell ref="B3:K3"/>
    <mergeCell ref="B7:L7"/>
    <mergeCell ref="C8:L8"/>
    <mergeCell ref="C9:L9"/>
    <mergeCell ref="C10:L10"/>
    <mergeCell ref="B11:L11"/>
    <mergeCell ref="B13:L13"/>
    <mergeCell ref="C14:L14"/>
    <mergeCell ref="C15:L15"/>
    <mergeCell ref="C16:L16"/>
    <mergeCell ref="B17:L17"/>
    <mergeCell ref="B20:L21"/>
  </mergeCells>
  <hyperlinks>
    <hyperlink ref="B20" r:id="rId1"/>
  </hyperlinks>
  <printOptions horizontalCentered="1"/>
  <pageMargins left="0.4" right="0.4" top="0.5" bottom="0.6" header="0.2" footer="0.3"/>
  <pageSetup paperSize="9" fitToHeight="0" orientation="landscape"/>
  <headerFooter>
    <oddHeader>&amp;L&amp;"Arial"&amp;8&amp;K707070Lyros Accounting&amp;C&amp;"Arial"&amp;8&amp;K707070Connect your data&amp;R&amp;"Arial"&amp;8&amp;K707070Page &amp;P of &amp;N</oddHeader>
    <oddFooter>&amp;L&amp;"Arial"&amp;8&amp;K707070lyros.com.au&amp;C&amp;"Arial"&amp;8&amp;K2D7A55Book a 15-min call: bookings.cloud.microsoft/book/LyrosAccounting&amp;R&amp;"Arial"&amp;8&amp;K707070&amp;D</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Cover</vt:lpstr>
      <vt:lpstr>Tracker</vt:lpstr>
      <vt:lpstr>Summary</vt:lpstr>
      <vt:lpstr>Connect your data</vt:lpstr>
      <vt:lpstr>'Connect your data'!Print_Area</vt:lpstr>
      <vt:lpstr>Cover!Print_Area</vt:lpstr>
      <vt:lpstr>'Connect your data'!Print_Titles</vt:lpstr>
      <vt:lpstr>Summary!Print_Titles</vt:lpstr>
      <vt:lpstr>Tracker!Print_Titles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2026-05-23T20:47:49Z</dcterms:created>
  <dcterms:modified xsi:type="dcterms:W3CDTF">2026-05-23T20:47:49Z</dcterms:modified>
</cp:coreProperties>
</file>