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chart1.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Cover" sheetId="1" r:id="rId1"/>
    <sheet name="Analysis" sheetId="2" r:id="rId2"/>
    <sheet name="Data" sheetId="3" r:id="rId3"/>
    <sheet name="Connect your data" sheetId="4" r:id="rId4"/>
  </sheets>
  <definedNames>
    <definedName name="_xlnm.Print_Area" localSheetId="3">'Connect your data'!$A$1:$M$22</definedName>
    <definedName name="_xlnm.Print_Area" localSheetId="0">Cover!$A$1:$M$40</definedName>
    <definedName name="_xlnm.Print_Titles" localSheetId="1">Analysis!$1:$5</definedName>
    <definedName name="_xlnm.Print_Titles" localSheetId="3">'Connect your data'!$1:$5</definedName>
    <definedName name="_xlnm.Print_Titles" localSheetId="2">Data!$1:$5</definedName>
  </definedNames>
  <calcPr calcId="124519" fullCalcOnLoad="1"/>
</workbook>
</file>

<file path=xl/sharedStrings.xml><?xml version="1.0" encoding="utf-8"?>
<sst xmlns="http://schemas.openxmlformats.org/spreadsheetml/2006/main" count="131" uniqueCount="96">
  <si>
    <t>AGING BUCKETS WITH PROVISION SUGGESTION</t>
  </si>
  <si>
    <t>Aged Receivables Analysis</t>
  </si>
  <si>
    <t>HOW TO USE</t>
  </si>
  <si>
    <t>1.</t>
  </si>
  <si>
    <t>Open the Data sheet and paste your Aged Receivables Summary export.</t>
  </si>
  <si>
    <t>2.</t>
  </si>
  <si>
    <t>Adjust the provision rate per bucket on the Settings block (default rates are conservative SME values).</t>
  </si>
  <si>
    <t>3.</t>
  </si>
  <si>
    <t>The Analysis sheet shows the heatmap, top-debtor exposure, and suggested provision; the Provision sheet breaks it down per customer.</t>
  </si>
  <si>
    <t>DESIGNED FOR</t>
  </si>
  <si>
    <t>Credit controller, Finance Controller, or external accountant running a monthly receivables review and computing a doubtful-debt provision.</t>
  </si>
  <si>
    <t>EXAMPLE BUSINESS PROFILE</t>
  </si>
  <si>
    <t>Synthetic data inside this workbook represents the following business shape. Use it as a reference for what good looks like; your numbers will differ.</t>
  </si>
  <si>
    <t>INDUSTRY</t>
  </si>
  <si>
    <t>B2B SME with 15-20 active debtors</t>
  </si>
  <si>
    <t>TOTAL AR EXPOSURE</t>
  </si>
  <si>
    <t>Circa $480k at month-end</t>
  </si>
  <si>
    <t>PROVISION POLICY</t>
  </si>
  <si>
    <t>0% current, 2% 30 days, 10% 60 days, 25% 90 days, 75% 90+ days</t>
  </si>
  <si>
    <t>INPUTS YOU NEED TO PROVIDE</t>
  </si>
  <si>
    <t>These figures vary by company and cannot be exported directly from your accounting software. Replace the amber-bordered sample values on the tabs noted below.</t>
  </si>
  <si>
    <t>Aged Receivables Summary by customer</t>
  </si>
  <si>
    <t>Used on: Data tab (paste from your accounting software AR Summary)</t>
  </si>
  <si>
    <t>Provision rate per aging bucket</t>
  </si>
  <si>
    <t>Used on: Data tab → Provision settings block</t>
  </si>
  <si>
    <t>WHAT THIS IS</t>
  </si>
  <si>
    <t>Free. Professionally designed. Pre-populated with synthetic data so you can see exactly what good monthly reporting looks like before investing your own time.</t>
  </si>
  <si>
    <t>MAKE IT YOURS</t>
  </si>
  <si>
    <t>Replace the figures on the Data sheet with your own to use this workbook as a template. Or invite Lyros as adviser on your accounting software and Lyros will populate the workbook accurately and walk you through it on a 15-minute call.</t>
  </si>
  <si>
    <t>DISCLOSURE</t>
  </si>
  <si>
    <t>This workbook is provided free of charge as a visual template. It has not been reviewed against any individual circumstances and is not financial advice. All figures and company names inside are synthetic. Review and tailor with your finance lead before relying on any output.</t>
  </si>
  <si>
    <t>Book here   |   15-minute discovery call</t>
  </si>
  <si>
    <t>AGING HEATMAP AND EXPOSURE</t>
  </si>
  <si>
    <t>Aged receivables analysis</t>
  </si>
  <si>
    <t>Reads the aging table from the Data sheet. Conditional formatting colours each customer cell by exposure (higher is worse for the later buckets). The Provision column shows the doubtful-debt provision per customer calculated as Sum of (bucket × provision rate) using the rates on the Data tab.</t>
  </si>
  <si>
    <t>DRAWN FROM THE DATA SHEET</t>
  </si>
  <si>
    <t>Customer exposure with suggested provision</t>
  </si>
  <si>
    <t>Customer</t>
  </si>
  <si>
    <t>Current</t>
  </si>
  <si>
    <t>1-30 days</t>
  </si>
  <si>
    <t>31-60 days</t>
  </si>
  <si>
    <t>61-90 days</t>
  </si>
  <si>
    <t>90+ days</t>
  </si>
  <si>
    <t>Total</t>
  </si>
  <si>
    <t>Provision</t>
  </si>
  <si>
    <t>Yarra Supplies Pty Ltd</t>
  </si>
  <si>
    <t>Southbank Trading Co</t>
  </si>
  <si>
    <t>Latrobe Manufacturing Pty Ltd</t>
  </si>
  <si>
    <t>Brunswick Logistics</t>
  </si>
  <si>
    <t>Geelong Foods Pty Ltd</t>
  </si>
  <si>
    <t>Carlton Constructions</t>
  </si>
  <si>
    <t>Docklands Digital Pty Ltd</t>
  </si>
  <si>
    <t>Fitzroy Media Group</t>
  </si>
  <si>
    <t>Williamstown Marine Co</t>
  </si>
  <si>
    <t>Northbridge Holdings Pty Ltd</t>
  </si>
  <si>
    <t>Parramatta Plumbing Pty Ltd</t>
  </si>
  <si>
    <t>Bondi Brew Co</t>
  </si>
  <si>
    <t>Pyrmont Print Services</t>
  </si>
  <si>
    <t>Surry Hills Studio Pty Ltd</t>
  </si>
  <si>
    <t>Fortitude Valley Cafe Group</t>
  </si>
  <si>
    <t>Late buckets (lower is better):</t>
  </si>
  <si>
    <t>Lower</t>
  </si>
  <si>
    <t>Mid</t>
  </si>
  <si>
    <t>Higher</t>
  </si>
  <si>
    <t>Green = better, red = worse</t>
  </si>
  <si>
    <t>RECONCILIATION</t>
  </si>
  <si>
    <t>Tie-out checks for this tab</t>
  </si>
  <si>
    <t>Check</t>
  </si>
  <si>
    <t>Left side</t>
  </si>
  <si>
    <t>Right side</t>
  </si>
  <si>
    <t>Difference</t>
  </si>
  <si>
    <t>Status</t>
  </si>
  <si>
    <t>Total AR ties to Data total receivables</t>
  </si>
  <si>
    <t>Total provision equals sum of customer provisions</t>
  </si>
  <si>
    <t>SINGLE SOURCE OF TRUTH</t>
  </si>
  <si>
    <t>Drop your Aged Receivables Summary here</t>
  </si>
  <si>
    <t>Paste your Aged Receivables Summary by customer into the table below. The five aging buckets follow the standard Current / 1-30 / 31-60 / 61-90 / 90+ days breakdown. The Provision settings block below the table holds the rate applied to each bucket when calculating the doubtful-debt provision.</t>
  </si>
  <si>
    <t>PASTE FROM YOUR AR SUMMARY</t>
  </si>
  <si>
    <t>Aged receivables by customer</t>
  </si>
  <si>
    <t>Total receivables</t>
  </si>
  <si>
    <t>PROVISION SETTINGS</t>
  </si>
  <si>
    <t>Doubtful-debt provision rate per bucket</t>
  </si>
  <si>
    <t>Bucket</t>
  </si>
  <si>
    <t>Provision rate</t>
  </si>
  <si>
    <t>POPULATE THIS WORKBOOK</t>
  </si>
  <si>
    <t>Connect your accounting data</t>
  </si>
  <si>
    <t>Option 1   Enter the data yourself</t>
  </si>
  <si>
    <t>Export the relevant report from your accounting software (e.g. aged receivables analysis or trial balance).</t>
  </si>
  <si>
    <t>Paste the figures into the input cells on the Data sheet.</t>
  </si>
  <si>
    <t>All formulas, charts, and summaries update automatically.</t>
  </si>
  <si>
    <t>Best for owner-operated businesses willing to spend 30 minutes per month.</t>
  </si>
  <si>
    <t>Option 2   Invite Lyros to populate it for you</t>
  </si>
  <si>
    <t>Invite Lyros Accounting as an adviser on your accounting software (we will send instructions).</t>
  </si>
  <si>
    <t>We connect to your file, populate this workbook with your figures, and walk you through it on a 15-minute call.</t>
  </si>
  <si>
    <t>We can then maintain the workbook on the cadence you choose (monthly, quarterly, or ad-hoc).</t>
  </si>
  <si>
    <t>Best for finance leads who want the workbook used as a working document, not a one-off.</t>
  </si>
</sst>
</file>

<file path=xl/styles.xml><?xml version="1.0" encoding="utf-8"?>
<styleSheet xmlns="http://schemas.openxmlformats.org/spreadsheetml/2006/main">
  <numFmts count="2">
    <numFmt numFmtId="164" formatCode="_-&quot;$&quot;* #,##0_-;[Red]_-&quot;$&quot;* (#,##0)_-;_-&quot;$&quot;* &quot;-&quot;_-;_-@_-"/>
    <numFmt numFmtId="165" formatCode="0.0%;[Red](0.0%);&quot;-&quot;"/>
  </numFmts>
  <fonts count="17">
    <font>
      <sz val="11"/>
      <color theme="1"/>
      <name val="Calibri"/>
      <family val="2"/>
      <scheme val="minor"/>
    </font>
    <font>
      <sz val="10"/>
      <color rgb="FF1A1A1A"/>
      <name val="Arial"/>
      <family val="2"/>
    </font>
    <font>
      <b/>
      <sz val="9"/>
      <color rgb="FF3A9E6E"/>
      <name val="Arial"/>
      <family val="2"/>
    </font>
    <font>
      <b/>
      <sz val="26"/>
      <color rgb="FF1A1A1A"/>
      <name val="Arial"/>
      <family val="2"/>
    </font>
    <font>
      <i/>
      <sz val="9"/>
      <color rgb="FF707070"/>
      <name val="Arial"/>
      <family val="2"/>
    </font>
    <font>
      <sz val="11"/>
      <color rgb="FF1A1A1A"/>
      <name val="Arial"/>
      <family val="2"/>
    </font>
    <font>
      <sz val="9"/>
      <color rgb="FF707070"/>
      <name val="Arial"/>
      <family val="2"/>
    </font>
    <font>
      <b/>
      <u/>
      <sz val="12"/>
      <color rgb="FFFFFFFF"/>
      <name val="Arial"/>
      <family val="2"/>
    </font>
    <font>
      <b/>
      <sz val="8"/>
      <color rgb="FF3A9E6E"/>
      <name val="Arial"/>
      <family val="2"/>
    </font>
    <font>
      <b/>
      <sz val="18"/>
      <color rgb="FFFFFFFF"/>
      <name val="Arial"/>
      <family val="2"/>
    </font>
    <font>
      <b/>
      <sz val="14"/>
      <color rgb="FF1A1A1A"/>
      <name val="Arial"/>
      <family val="2"/>
    </font>
    <font>
      <b/>
      <sz val="10"/>
      <color rgb="FFFFFFFF"/>
      <name val="Arial"/>
      <family val="2"/>
    </font>
    <font>
      <b/>
      <sz val="11"/>
      <color rgb="FFFFFFFF"/>
      <name val="Arial"/>
      <family val="2"/>
    </font>
    <font>
      <sz val="9"/>
      <color rgb="FF1A1A1A"/>
      <name val="Arial"/>
      <family val="2"/>
    </font>
    <font>
      <b/>
      <sz val="10"/>
      <color rgb="FF707070"/>
      <name val="Arial"/>
      <family val="2"/>
    </font>
    <font>
      <sz val="10"/>
      <color rgb="FF2D7A55"/>
      <name val="Arial"/>
      <family val="2"/>
    </font>
    <font>
      <b/>
      <sz val="10"/>
      <color rgb="FF1A1A1A"/>
      <name val="Arial"/>
      <family val="2"/>
    </font>
  </fonts>
  <fills count="10">
    <fill>
      <patternFill patternType="none"/>
    </fill>
    <fill>
      <patternFill patternType="gray125"/>
    </fill>
    <fill>
      <patternFill patternType="solid">
        <fgColor rgb="FF1A1A1A"/>
        <bgColor indexed="64"/>
      </patternFill>
    </fill>
    <fill>
      <patternFill patternType="solid">
        <fgColor rgb="FF3A9E6E"/>
        <bgColor indexed="64"/>
      </patternFill>
    </fill>
    <fill>
      <patternFill patternType="solid">
        <fgColor rgb="FF2D7A55"/>
        <bgColor indexed="64"/>
      </patternFill>
    </fill>
    <fill>
      <patternFill patternType="solid">
        <fgColor rgb="FFF4F4F4"/>
        <bgColor indexed="64"/>
      </patternFill>
    </fill>
    <fill>
      <patternFill patternType="solid">
        <fgColor rgb="FFFFFFFF"/>
        <bgColor indexed="64"/>
      </patternFill>
    </fill>
    <fill>
      <patternFill patternType="solid">
        <fgColor rgb="FFE0F2E5"/>
        <bgColor indexed="64"/>
      </patternFill>
    </fill>
    <fill>
      <patternFill patternType="solid">
        <fgColor rgb="FFFCE5E6"/>
        <bgColor indexed="64"/>
      </patternFill>
    </fill>
    <fill>
      <patternFill patternType="solid">
        <fgColor rgb="FFFFFEF7"/>
        <bgColor indexed="64"/>
      </patternFill>
    </fill>
  </fills>
  <borders count="5">
    <border>
      <left/>
      <right/>
      <top/>
      <bottom/>
      <diagonal/>
    </border>
    <border>
      <left/>
      <right/>
      <top style="medium">
        <color rgb="FF3A9E6E"/>
      </top>
      <bottom style="medium">
        <color rgb="FF3A9E6E"/>
      </bottom>
      <diagonal/>
    </border>
    <border>
      <left style="thin">
        <color rgb="FFE5E5E5"/>
      </left>
      <right style="thin">
        <color rgb="FFE5E5E5"/>
      </right>
      <top style="thin">
        <color rgb="FFE5E5E5"/>
      </top>
      <bottom style="thin">
        <color rgb="FFE5E5E5"/>
      </bottom>
      <diagonal/>
    </border>
    <border>
      <left/>
      <right/>
      <top style="medium">
        <color rgb="FF3A9E6E"/>
      </top>
      <bottom/>
      <diagonal/>
    </border>
    <border>
      <left style="thin">
        <color rgb="FFF5A524"/>
      </left>
      <right style="thin">
        <color rgb="FFF5A524"/>
      </right>
      <top style="thin">
        <color rgb="FFF5A524"/>
      </top>
      <bottom style="thin">
        <color rgb="FFF5A524"/>
      </bottom>
      <diagonal/>
    </border>
  </borders>
  <cellStyleXfs count="1">
    <xf numFmtId="0" fontId="0" fillId="0" borderId="0"/>
  </cellStyleXfs>
  <cellXfs count="30">
    <xf numFmtId="0" fontId="0" fillId="0" borderId="0" xfId="0"/>
    <xf numFmtId="0" fontId="1" fillId="2" borderId="0" xfId="0" applyFont="1" applyFill="1"/>
    <xf numFmtId="0" fontId="1" fillId="3" borderId="0" xfId="0" applyFont="1" applyFill="1"/>
    <xf numFmtId="0" fontId="2" fillId="0" borderId="0" xfId="0" applyFont="1" applyAlignment="1">
      <alignment horizontal="left" vertical="center"/>
    </xf>
    <xf numFmtId="0" fontId="1" fillId="4" borderId="0" xfId="0" applyFont="1" applyFill="1"/>
    <xf numFmtId="0" fontId="3" fillId="0" borderId="0" xfId="0" applyFont="1" applyAlignment="1">
      <alignment horizontal="left" vertical="center"/>
    </xf>
    <xf numFmtId="0" fontId="4" fillId="0" borderId="0" xfId="0" applyFont="1" applyAlignment="1">
      <alignment vertical="top" wrapText="1"/>
    </xf>
    <xf numFmtId="0" fontId="5"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top" wrapText="1"/>
    </xf>
    <xf numFmtId="0" fontId="7" fillId="4" borderId="0" xfId="0" applyFont="1" applyFill="1" applyAlignment="1">
      <alignment horizontal="center" vertical="center"/>
    </xf>
    <xf numFmtId="0" fontId="8" fillId="2" borderId="0" xfId="0" applyFont="1" applyFill="1" applyAlignment="1">
      <alignment horizontal="left" vertical="center" indent="1"/>
    </xf>
    <xf numFmtId="0" fontId="9" fillId="2" borderId="0" xfId="0" applyFont="1" applyFill="1" applyAlignment="1">
      <alignment horizontal="left" vertical="center" indent="1"/>
    </xf>
    <xf numFmtId="0" fontId="10" fillId="0" borderId="0" xfId="0" applyFont="1" applyAlignment="1">
      <alignment horizontal="left"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right" vertical="center" wrapText="1"/>
    </xf>
    <xf numFmtId="0" fontId="1" fillId="5" borderId="2" xfId="0" applyFont="1" applyFill="1" applyBorder="1" applyAlignment="1">
      <alignment horizontal="left" vertical="center"/>
    </xf>
    <xf numFmtId="164" fontId="1" fillId="5" borderId="2" xfId="0" applyNumberFormat="1" applyFont="1" applyFill="1" applyBorder="1" applyAlignment="1">
      <alignment horizontal="right" vertical="center"/>
    </xf>
    <xf numFmtId="0" fontId="1" fillId="6" borderId="2" xfId="0" applyFont="1" applyFill="1" applyBorder="1" applyAlignment="1">
      <alignment horizontal="left" vertical="center"/>
    </xf>
    <xf numFmtId="164" fontId="1" fillId="6" borderId="2" xfId="0" applyNumberFormat="1" applyFont="1" applyFill="1" applyBorder="1" applyAlignment="1">
      <alignment horizontal="right" vertical="center"/>
    </xf>
    <xf numFmtId="0" fontId="12" fillId="2" borderId="3" xfId="0" applyFont="1" applyFill="1" applyBorder="1" applyAlignment="1">
      <alignment horizontal="left" vertical="center" indent="1"/>
    </xf>
    <xf numFmtId="164" fontId="12" fillId="2" borderId="3" xfId="0" applyNumberFormat="1" applyFont="1" applyFill="1" applyBorder="1" applyAlignment="1">
      <alignment horizontal="right" vertical="center"/>
    </xf>
    <xf numFmtId="0" fontId="13" fillId="7" borderId="2" xfId="0" applyFont="1" applyFill="1" applyBorder="1" applyAlignment="1">
      <alignment horizontal="center" vertical="center"/>
    </xf>
    <xf numFmtId="0" fontId="6" fillId="6" borderId="2" xfId="0" applyFont="1" applyFill="1" applyBorder="1" applyAlignment="1">
      <alignment horizontal="center" vertical="center"/>
    </xf>
    <xf numFmtId="0" fontId="13" fillId="8" borderId="2" xfId="0" applyFont="1" applyFill="1" applyBorder="1" applyAlignment="1">
      <alignment horizontal="center" vertical="center"/>
    </xf>
    <xf numFmtId="0" fontId="14" fillId="6" borderId="2" xfId="0" applyFont="1" applyFill="1" applyBorder="1" applyAlignment="1">
      <alignment horizontal="center" vertical="center"/>
    </xf>
    <xf numFmtId="164" fontId="15" fillId="9" borderId="4" xfId="0" applyNumberFormat="1" applyFont="1" applyFill="1" applyBorder="1" applyAlignment="1">
      <alignment horizontal="right" vertical="center"/>
    </xf>
    <xf numFmtId="164" fontId="16" fillId="6" borderId="2" xfId="0" applyNumberFormat="1" applyFont="1" applyFill="1" applyBorder="1" applyAlignment="1">
      <alignment horizontal="right" vertical="center"/>
    </xf>
    <xf numFmtId="0" fontId="16" fillId="5" borderId="2" xfId="0" applyFont="1" applyFill="1" applyBorder="1" applyAlignment="1">
      <alignment horizontal="left" vertical="center" indent="1"/>
    </xf>
    <xf numFmtId="165" fontId="15" fillId="9" borderId="4" xfId="0" applyNumberFormat="1" applyFont="1" applyFill="1" applyBorder="1" applyAlignment="1">
      <alignment horizontal="right" vertical="center"/>
    </xf>
  </cellXfs>
  <cellStyles count="1">
    <cellStyle name="Normal" xfId="0" builtinId="0"/>
  </cellStyles>
  <dxfs count="2">
    <dxf>
      <font>
        <b/>
        <color rgb="FF1F5B3F"/>
      </font>
      <fill>
        <patternFill>
          <bgColor rgb="FFE0F2E5"/>
        </patternFill>
      </fill>
      <border>
        <left style="thin">
          <color rgb="FFE5E5E5"/>
        </left>
        <right style="thin">
          <color rgb="FFE5E5E5"/>
        </right>
        <top style="thin">
          <color rgb="FFE5E5E5"/>
        </top>
        <bottom style="thin">
          <color rgb="FFE5E5E5"/>
        </bottom>
        <vertical/>
        <horizontal/>
      </border>
    </dxf>
    <dxf>
      <font>
        <b/>
        <color rgb="FF8B1A1F"/>
      </font>
      <fill>
        <patternFill>
          <bgColor rgb="FFFCE5E6"/>
        </patternFill>
      </fill>
      <border>
        <left style="thin">
          <color rgb="FFE5E5E5"/>
        </left>
        <right style="thin">
          <color rgb="FFE5E5E5"/>
        </right>
        <top style="thin">
          <color rgb="FFE5E5E5"/>
        </top>
        <bottom style="thin">
          <color rgb="FFE5E5E5"/>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1" baseline="0">
                <a:solidFill>
                  <a:srgbClr val="1A1A1A"/>
                </a:solidFill>
                <a:latin typeface="Arial"/>
              </a:defRPr>
            </a:pPr>
            <a:r>
              <a:rPr lang="en-US" sz="1200" b="1" baseline="0">
                <a:solidFill>
                  <a:srgbClr val="1A1A1A"/>
                </a:solidFill>
                <a:latin typeface="Arial"/>
              </a:rPr>
              <a:t>Total AR exposure by customer</a:t>
            </a:r>
          </a:p>
        </c:rich>
      </c:tx>
      <c:layout/>
    </c:title>
    <c:plotArea>
      <c:layout/>
      <c:barChart>
        <c:barDir val="col"/>
        <c:grouping val="clustered"/>
        <c:ser>
          <c:idx val="0"/>
          <c:order val="0"/>
          <c:tx>
            <c:v>Total exposure</c:v>
          </c:tx>
          <c:spPr>
            <a:solidFill>
              <a:srgbClr val="3A9E6E"/>
            </a:solidFill>
            <a:ln>
              <a:noFill/>
            </a:ln>
          </c:spPr>
          <c:cat>
            <c:strRef>
              <c:f>'Analysis'!$B$10:$B$24</c:f>
              <c:strCache>
                <c:ptCount val="15"/>
                <c:pt idx="0">
                  <c:v>Yarra Supplies Pty Ltd</c:v>
                </c:pt>
                <c:pt idx="1">
                  <c:v>Southbank Trading Co</c:v>
                </c:pt>
                <c:pt idx="2">
                  <c:v>Latrobe Manufacturing Pty Ltd</c:v>
                </c:pt>
                <c:pt idx="3">
                  <c:v>Brunswick Logistics</c:v>
                </c:pt>
                <c:pt idx="4">
                  <c:v>Geelong Foods Pty Ltd</c:v>
                </c:pt>
                <c:pt idx="5">
                  <c:v>Carlton Constructions</c:v>
                </c:pt>
                <c:pt idx="6">
                  <c:v>Docklands Digital Pty Ltd</c:v>
                </c:pt>
                <c:pt idx="7">
                  <c:v>Fitzroy Media Group</c:v>
                </c:pt>
                <c:pt idx="8">
                  <c:v>Williamstown Marine Co</c:v>
                </c:pt>
                <c:pt idx="9">
                  <c:v>Northbridge Holdings Pty Ltd</c:v>
                </c:pt>
                <c:pt idx="10">
                  <c:v>Parramatta Plumbing Pty Ltd</c:v>
                </c:pt>
                <c:pt idx="11">
                  <c:v>Bondi Brew Co</c:v>
                </c:pt>
                <c:pt idx="12">
                  <c:v>Pyrmont Print Services</c:v>
                </c:pt>
                <c:pt idx="13">
                  <c:v>Surry Hills Studio Pty Ltd</c:v>
                </c:pt>
                <c:pt idx="14">
                  <c:v>Fortitude Valley Cafe Group</c:v>
                </c:pt>
              </c:strCache>
            </c:strRef>
          </c:cat>
          <c:val>
            <c:numRef>
              <c:f>'Analysis'!$H$10:$H$24</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er>
        <c:gapWidth val="80"/>
        <c:axId val="50010001"/>
        <c:axId val="50010002"/>
      </c:barChart>
      <c:catAx>
        <c:axId val="50010001"/>
        <c:scaling>
          <c:orientation val="minMax"/>
        </c:scaling>
        <c:axPos val="b"/>
        <c:tickLblPos val="nextTo"/>
        <c:spPr>
          <a:ln>
            <a:solidFill>
              <a:srgbClr val="D0D0D0"/>
            </a:solidFill>
          </a:ln>
        </c:spPr>
        <c:txPr>
          <a:bodyPr/>
          <a:lstStyle/>
          <a:p>
            <a:pPr>
              <a:defRPr sz="900" baseline="0">
                <a:solidFill>
                  <a:srgbClr val="707070"/>
                </a:solidFill>
                <a:latin typeface="Arial"/>
              </a:defRPr>
            </a:pPr>
            <a:endParaRPr lang="en-US"/>
          </a:p>
        </c:txPr>
        <c:crossAx val="50010002"/>
        <c:crosses val="autoZero"/>
        <c:auto val="1"/>
        <c:lblAlgn val="ctr"/>
        <c:lblOffset val="100"/>
      </c:catAx>
      <c:valAx>
        <c:axId val="50010002"/>
        <c:scaling>
          <c:orientation val="minMax"/>
        </c:scaling>
        <c:axPos val="l"/>
        <c:majorGridlines>
          <c:spPr>
            <a:ln w="9525">
              <a:solidFill>
                <a:srgbClr val="F4F4F4"/>
              </a:solidFill>
            </a:ln>
          </c:spPr>
        </c:majorGridlines>
        <c:numFmt formatCode="General" sourceLinked="1"/>
        <c:tickLblPos val="nextTo"/>
        <c:spPr>
          <a:ln>
            <a:noFill/>
          </a:ln>
        </c:spPr>
        <c:txPr>
          <a:bodyPr/>
          <a:lstStyle/>
          <a:p>
            <a:pPr>
              <a:defRPr sz="900" baseline="0">
                <a:solidFill>
                  <a:srgbClr val="707070"/>
                </a:solidFill>
                <a:latin typeface="Arial"/>
              </a:defRPr>
            </a:pPr>
            <a:endParaRPr lang="en-US"/>
          </a:p>
        </c:txPr>
        <c:crossAx val="50010001"/>
        <c:crosses val="autoZero"/>
        <c:crossBetween val="between"/>
      </c:valAx>
      <c:spPr>
        <a:solidFill>
          <a:srgbClr val="FFFFFF"/>
        </a:solidFill>
        <a:ln>
          <a:noFill/>
        </a:ln>
      </c:spPr>
    </c:plotArea>
    <c:plotVisOnly val="1"/>
  </c:chart>
  <c:spPr>
    <a:solidFill>
      <a:srgbClr val="FFFFFF"/>
    </a:solid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7</xdr:col>
      <xdr:colOff>38100</xdr:colOff>
      <xdr:row>1</xdr:row>
      <xdr:rowOff>57150</xdr:rowOff>
    </xdr:from>
    <xdr:to>
      <xdr:col>9</xdr:col>
      <xdr:colOff>601974</xdr:colOff>
      <xdr:row>3</xdr:row>
      <xdr:rowOff>59203</xdr:rowOff>
    </xdr:to>
    <xdr:pic>
      <xdr:nvPicPr>
        <xdr:cNvPr id="2" name="Picture 1" descr="logo-full-white.png"/>
        <xdr:cNvPicPr>
          <a:picLocks noChangeAspect="1"/>
        </xdr:cNvPicPr>
      </xdr:nvPicPr>
      <xdr:blipFill>
        <a:blip xmlns:r="http://schemas.openxmlformats.org/officeDocument/2006/relationships" r:embed="rId1"/>
        <a:stretch>
          <a:fillRect/>
        </a:stretch>
      </xdr:blipFill>
      <xdr:spPr>
        <a:xfrm>
          <a:off x="5133975" y="285750"/>
          <a:ext cx="2202174" cy="649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38100</xdr:colOff>
      <xdr:row>0</xdr:row>
      <xdr:rowOff>38100</xdr:rowOff>
    </xdr:from>
    <xdr:to>
      <xdr:col>7</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7305675" y="38100"/>
          <a:ext cx="675794" cy="652929"/>
        </a:xfrm>
        <a:prstGeom prst="rect">
          <a:avLst/>
        </a:prstGeom>
      </xdr:spPr>
    </xdr:pic>
    <xdr:clientData/>
  </xdr:twoCellAnchor>
  <xdr:twoCellAnchor>
    <xdr:from>
      <xdr:col>1</xdr:col>
      <xdr:colOff>0</xdr:colOff>
      <xdr:row>34</xdr:row>
      <xdr:rowOff>0</xdr:rowOff>
    </xdr:from>
    <xdr:to>
      <xdr:col>6</xdr:col>
      <xdr:colOff>752475</xdr:colOff>
      <xdr:row>50</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7</xdr:col>
      <xdr:colOff>38100</xdr:colOff>
      <xdr:row>0</xdr:row>
      <xdr:rowOff>38100</xdr:rowOff>
    </xdr:from>
    <xdr:to>
      <xdr:col>7</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7305675" y="38100"/>
          <a:ext cx="675794" cy="6529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11</xdr:col>
      <xdr:colOff>38100</xdr:colOff>
      <xdr:row>0</xdr:row>
      <xdr:rowOff>38100</xdr:rowOff>
    </xdr:from>
    <xdr:to>
      <xdr:col>11</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8410575" y="38100"/>
          <a:ext cx="675794" cy="652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sheetPr>
    <tabColor rgb="FF3A9E6E"/>
  </sheetPr>
  <dimension ref="A1:M38"/>
  <sheetViews>
    <sheetView showGridLines="0" tabSelected="1" workbookViewId="0"/>
  </sheetViews>
  <sheetFormatPr defaultRowHeight="15"/>
  <cols>
    <col min="1" max="1" width="2.7109375" customWidth="1"/>
    <col min="2" max="12" width="12.28515625" customWidth="1"/>
    <col min="13" max="13" width="2.7109375" customWidth="1"/>
  </cols>
  <sheetData>
    <row r="1" spans="1:13" ht="18" customHeight="1">
      <c r="A1" s="1"/>
      <c r="B1" s="1"/>
      <c r="C1" s="1"/>
      <c r="D1" s="1"/>
      <c r="E1" s="1"/>
      <c r="F1" s="1"/>
      <c r="G1" s="1"/>
      <c r="H1" s="1"/>
      <c r="I1" s="1"/>
      <c r="J1" s="1"/>
      <c r="K1" s="1"/>
      <c r="L1" s="1"/>
      <c r="M1" s="1"/>
    </row>
    <row r="2" spans="1:13" ht="26" customHeight="1">
      <c r="A2" s="1"/>
      <c r="B2" s="1"/>
      <c r="C2" s="1"/>
      <c r="D2" s="1"/>
      <c r="E2" s="1"/>
      <c r="F2" s="1"/>
      <c r="G2" s="1"/>
      <c r="H2" s="1"/>
      <c r="I2" s="1"/>
      <c r="J2" s="1"/>
      <c r="K2" s="1"/>
      <c r="L2" s="1"/>
      <c r="M2" s="1"/>
    </row>
    <row r="3" spans="1:13" ht="26" customHeight="1">
      <c r="A3" s="1"/>
      <c r="B3" s="1"/>
      <c r="C3" s="1"/>
      <c r="D3" s="1"/>
      <c r="E3" s="1"/>
      <c r="F3" s="1"/>
      <c r="G3" s="1"/>
      <c r="H3" s="1"/>
      <c r="I3" s="1"/>
      <c r="J3" s="1"/>
      <c r="K3" s="1"/>
      <c r="L3" s="1"/>
      <c r="M3" s="1"/>
    </row>
    <row r="4" spans="1:13" ht="18" customHeight="1">
      <c r="A4" s="1"/>
      <c r="B4" s="1"/>
      <c r="C4" s="1"/>
      <c r="D4" s="1"/>
      <c r="E4" s="1"/>
      <c r="F4" s="1"/>
      <c r="G4" s="1"/>
      <c r="H4" s="1"/>
      <c r="I4" s="1"/>
      <c r="J4" s="1"/>
      <c r="K4" s="1"/>
      <c r="L4" s="1"/>
      <c r="M4" s="1"/>
    </row>
    <row r="5" spans="1:13" ht="4" customHeight="1">
      <c r="A5" s="2"/>
      <c r="B5" s="2"/>
      <c r="C5" s="2"/>
      <c r="D5" s="2"/>
      <c r="E5" s="2"/>
      <c r="F5" s="2"/>
      <c r="G5" s="2"/>
      <c r="H5" s="2"/>
      <c r="I5" s="2"/>
      <c r="J5" s="2"/>
      <c r="K5" s="2"/>
      <c r="L5" s="2"/>
      <c r="M5" s="2"/>
    </row>
    <row r="6" spans="1:13" ht="8" customHeight="1"/>
    <row r="8" spans="1:13" ht="18" customHeight="1">
      <c r="B8" s="3" t="s">
        <v>0</v>
      </c>
      <c r="M8" s="4"/>
    </row>
    <row r="9" spans="1:13" ht="36" customHeight="1">
      <c r="B9" s="5" t="s">
        <v>1</v>
      </c>
      <c r="C9" s="5"/>
      <c r="D9" s="5"/>
      <c r="E9" s="5"/>
      <c r="F9" s="5"/>
      <c r="G9" s="5"/>
      <c r="H9" s="5"/>
      <c r="I9" s="5"/>
      <c r="J9" s="5"/>
      <c r="K9" s="5"/>
      <c r="L9" s="5"/>
      <c r="M9" s="4"/>
    </row>
    <row r="10" spans="1:13">
      <c r="M10" s="4"/>
    </row>
    <row r="11" spans="1:13" ht="18" customHeight="1">
      <c r="B11" s="3" t="s">
        <v>2</v>
      </c>
      <c r="M11" s="4"/>
    </row>
    <row r="12" spans="1:13" ht="24" customHeight="1">
      <c r="B12" s="6" t="s">
        <v>3</v>
      </c>
      <c r="C12" s="7" t="s">
        <v>4</v>
      </c>
      <c r="D12" s="7"/>
      <c r="E12" s="7"/>
      <c r="F12" s="7"/>
      <c r="G12" s="7"/>
      <c r="H12" s="7"/>
      <c r="I12" s="7"/>
      <c r="J12" s="7"/>
      <c r="K12" s="7"/>
      <c r="L12" s="7"/>
      <c r="M12" s="4"/>
    </row>
    <row r="13" spans="1:13" ht="24" customHeight="1">
      <c r="B13" s="6" t="s">
        <v>5</v>
      </c>
      <c r="C13" s="7" t="s">
        <v>6</v>
      </c>
      <c r="D13" s="7"/>
      <c r="E13" s="7"/>
      <c r="F13" s="7"/>
      <c r="G13" s="7"/>
      <c r="H13" s="7"/>
      <c r="I13" s="7"/>
      <c r="J13" s="7"/>
      <c r="K13" s="7"/>
      <c r="L13" s="7"/>
      <c r="M13" s="4"/>
    </row>
    <row r="14" spans="1:13" ht="24" customHeight="1">
      <c r="B14" s="6" t="s">
        <v>7</v>
      </c>
      <c r="C14" s="7" t="s">
        <v>8</v>
      </c>
      <c r="D14" s="7"/>
      <c r="E14" s="7"/>
      <c r="F14" s="7"/>
      <c r="G14" s="7"/>
      <c r="H14" s="7"/>
      <c r="I14" s="7"/>
      <c r="J14" s="7"/>
      <c r="K14" s="7"/>
      <c r="L14" s="7"/>
      <c r="M14" s="4"/>
    </row>
    <row r="15" spans="1:13">
      <c r="M15" s="4"/>
    </row>
    <row r="16" spans="1:13" ht="18" customHeight="1">
      <c r="B16" s="3" t="s">
        <v>9</v>
      </c>
      <c r="M16" s="4"/>
    </row>
    <row r="17" spans="2:13" ht="24" customHeight="1">
      <c r="B17" s="7" t="s">
        <v>10</v>
      </c>
      <c r="C17" s="7"/>
      <c r="D17" s="7"/>
      <c r="E17" s="7"/>
      <c r="F17" s="7"/>
      <c r="G17" s="7"/>
      <c r="H17" s="7"/>
      <c r="I17" s="7"/>
      <c r="J17" s="7"/>
      <c r="K17" s="7"/>
      <c r="L17" s="7"/>
      <c r="M17" s="4"/>
    </row>
    <row r="18" spans="2:13">
      <c r="M18" s="4"/>
    </row>
    <row r="19" spans="2:13" ht="18" customHeight="1">
      <c r="B19" s="3" t="s">
        <v>11</v>
      </c>
      <c r="M19" s="4"/>
    </row>
    <row r="20" spans="2:13" ht="24" customHeight="1">
      <c r="B20" s="6" t="s">
        <v>12</v>
      </c>
      <c r="C20" s="6"/>
      <c r="D20" s="6"/>
      <c r="E20" s="6"/>
      <c r="F20" s="6"/>
      <c r="G20" s="6"/>
      <c r="H20" s="6"/>
      <c r="I20" s="6"/>
      <c r="J20" s="6"/>
      <c r="K20" s="6"/>
      <c r="L20" s="6"/>
      <c r="M20" s="4"/>
    </row>
    <row r="21" spans="2:13" ht="22" customHeight="1">
      <c r="B21" s="3" t="s">
        <v>13</v>
      </c>
      <c r="D21" s="8" t="s">
        <v>14</v>
      </c>
      <c r="E21" s="8"/>
      <c r="F21" s="8"/>
      <c r="G21" s="8"/>
      <c r="H21" s="8"/>
      <c r="I21" s="8"/>
      <c r="J21" s="8"/>
      <c r="K21" s="8"/>
      <c r="L21" s="8"/>
      <c r="M21" s="4"/>
    </row>
    <row r="22" spans="2:13" ht="22" customHeight="1">
      <c r="B22" s="3" t="s">
        <v>15</v>
      </c>
      <c r="D22" s="8" t="s">
        <v>16</v>
      </c>
      <c r="E22" s="8"/>
      <c r="F22" s="8"/>
      <c r="G22" s="8"/>
      <c r="H22" s="8"/>
      <c r="I22" s="8"/>
      <c r="J22" s="8"/>
      <c r="K22" s="8"/>
      <c r="L22" s="8"/>
      <c r="M22" s="4"/>
    </row>
    <row r="23" spans="2:13" ht="22" customHeight="1">
      <c r="B23" s="3" t="s">
        <v>17</v>
      </c>
      <c r="D23" s="8" t="s">
        <v>18</v>
      </c>
      <c r="E23" s="8"/>
      <c r="F23" s="8"/>
      <c r="G23" s="8"/>
      <c r="H23" s="8"/>
      <c r="I23" s="8"/>
      <c r="J23" s="8"/>
      <c r="K23" s="8"/>
      <c r="L23" s="8"/>
      <c r="M23" s="4"/>
    </row>
    <row r="24" spans="2:13">
      <c r="M24" s="4"/>
    </row>
    <row r="25" spans="2:13" ht="18" customHeight="1">
      <c r="B25" s="3" t="s">
        <v>19</v>
      </c>
      <c r="M25" s="4"/>
    </row>
    <row r="26" spans="2:13" ht="24" customHeight="1">
      <c r="B26" s="6" t="s">
        <v>20</v>
      </c>
      <c r="C26" s="6"/>
      <c r="D26" s="6"/>
      <c r="E26" s="6"/>
      <c r="F26" s="6"/>
      <c r="G26" s="6"/>
      <c r="H26" s="6"/>
      <c r="I26" s="6"/>
      <c r="J26" s="6"/>
      <c r="K26" s="6"/>
      <c r="L26" s="6"/>
      <c r="M26" s="4"/>
    </row>
    <row r="27" spans="2:13" ht="22" customHeight="1">
      <c r="B27" s="3" t="s">
        <v>21</v>
      </c>
      <c r="F27" s="8" t="s">
        <v>22</v>
      </c>
      <c r="G27" s="8"/>
      <c r="H27" s="8"/>
      <c r="I27" s="8"/>
      <c r="J27" s="8"/>
      <c r="K27" s="8"/>
      <c r="L27" s="8"/>
      <c r="M27" s="4"/>
    </row>
    <row r="28" spans="2:13" ht="22" customHeight="1">
      <c r="B28" s="3" t="s">
        <v>23</v>
      </c>
      <c r="F28" s="8" t="s">
        <v>24</v>
      </c>
      <c r="G28" s="8"/>
      <c r="H28" s="8"/>
      <c r="I28" s="8"/>
      <c r="J28" s="8"/>
      <c r="K28" s="8"/>
      <c r="L28" s="8"/>
      <c r="M28" s="4"/>
    </row>
    <row r="29" spans="2:13">
      <c r="M29" s="4"/>
    </row>
    <row r="30" spans="2:13" ht="18" customHeight="1">
      <c r="B30" s="3" t="s">
        <v>25</v>
      </c>
      <c r="C30" s="3"/>
      <c r="D30" s="3"/>
      <c r="E30" s="3"/>
      <c r="F30" s="3"/>
      <c r="G30" s="3"/>
      <c r="H30" s="3"/>
      <c r="I30" s="3"/>
      <c r="J30" s="3"/>
      <c r="K30" s="3"/>
      <c r="L30" s="3"/>
      <c r="M30" s="4"/>
    </row>
    <row r="31" spans="2:13" ht="24" customHeight="1">
      <c r="B31" s="7" t="s">
        <v>26</v>
      </c>
      <c r="C31" s="7"/>
      <c r="D31" s="7"/>
      <c r="E31" s="7"/>
      <c r="F31" s="7"/>
      <c r="G31" s="7"/>
      <c r="H31" s="7"/>
      <c r="I31" s="7"/>
      <c r="J31" s="7"/>
      <c r="K31" s="7"/>
      <c r="L31" s="7"/>
      <c r="M31" s="4"/>
    </row>
    <row r="32" spans="2:13" ht="18" customHeight="1">
      <c r="B32" s="3" t="s">
        <v>27</v>
      </c>
      <c r="C32" s="3"/>
      <c r="D32" s="3"/>
      <c r="E32" s="3"/>
      <c r="F32" s="3"/>
      <c r="G32" s="3"/>
      <c r="H32" s="3"/>
      <c r="I32" s="3"/>
      <c r="J32" s="3"/>
      <c r="K32" s="3"/>
      <c r="L32" s="3"/>
      <c r="M32" s="4"/>
    </row>
    <row r="33" spans="2:13" ht="38" customHeight="1">
      <c r="B33" s="7" t="s">
        <v>28</v>
      </c>
      <c r="C33" s="7"/>
      <c r="D33" s="7"/>
      <c r="E33" s="7"/>
      <c r="F33" s="7"/>
      <c r="G33" s="7"/>
      <c r="H33" s="7"/>
      <c r="I33" s="7"/>
      <c r="J33" s="7"/>
      <c r="K33" s="7"/>
      <c r="L33" s="7"/>
      <c r="M33" s="4"/>
    </row>
    <row r="34" spans="2:13" ht="18" customHeight="1">
      <c r="B34" s="3" t="s">
        <v>29</v>
      </c>
      <c r="C34" s="3"/>
      <c r="D34" s="3"/>
      <c r="E34" s="3"/>
      <c r="F34" s="3"/>
      <c r="G34" s="3"/>
      <c r="H34" s="3"/>
      <c r="I34" s="3"/>
      <c r="J34" s="3"/>
      <c r="K34" s="3"/>
      <c r="L34" s="3"/>
      <c r="M34" s="4"/>
    </row>
    <row r="35" spans="2:13" ht="34" customHeight="1">
      <c r="B35" s="9" t="s">
        <v>30</v>
      </c>
      <c r="C35" s="9"/>
      <c r="D35" s="9"/>
      <c r="E35" s="9"/>
      <c r="F35" s="9"/>
      <c r="G35" s="9"/>
      <c r="H35" s="9"/>
      <c r="I35" s="9"/>
      <c r="J35" s="9"/>
      <c r="K35" s="9"/>
      <c r="L35" s="9"/>
      <c r="M35" s="4"/>
    </row>
    <row r="36" spans="2:13">
      <c r="M36" s="4"/>
    </row>
    <row r="37" spans="2:13" ht="28" customHeight="1">
      <c r="B37" s="10" t="s">
        <v>31</v>
      </c>
      <c r="C37" s="10"/>
      <c r="D37" s="10"/>
      <c r="E37" s="10"/>
      <c r="F37" s="10"/>
      <c r="G37" s="10"/>
      <c r="H37" s="10"/>
      <c r="I37" s="10"/>
      <c r="J37" s="10"/>
      <c r="K37" s="10"/>
      <c r="L37" s="10"/>
      <c r="M37" s="4"/>
    </row>
    <row r="38" spans="2:13" ht="28" customHeight="1">
      <c r="B38" s="10"/>
      <c r="C38" s="10"/>
      <c r="D38" s="10"/>
      <c r="E38" s="10"/>
      <c r="F38" s="10"/>
      <c r="G38" s="10"/>
      <c r="H38" s="10"/>
      <c r="I38" s="10"/>
      <c r="J38" s="10"/>
      <c r="K38" s="10"/>
      <c r="L38" s="10"/>
      <c r="M38" s="4"/>
    </row>
  </sheetData>
  <mergeCells count="19">
    <mergeCell ref="B9:L9"/>
    <mergeCell ref="C12:L12"/>
    <mergeCell ref="C13:L13"/>
    <mergeCell ref="C14:L14"/>
    <mergeCell ref="B17:L17"/>
    <mergeCell ref="B20:L20"/>
    <mergeCell ref="D21:L21"/>
    <mergeCell ref="D22:L22"/>
    <mergeCell ref="D23:L23"/>
    <mergeCell ref="B26:L26"/>
    <mergeCell ref="F27:L27"/>
    <mergeCell ref="F28:L28"/>
    <mergeCell ref="B30:L30"/>
    <mergeCell ref="B31:L31"/>
    <mergeCell ref="B32:L32"/>
    <mergeCell ref="B33:L33"/>
    <mergeCell ref="B34:L34"/>
    <mergeCell ref="B35:L35"/>
    <mergeCell ref="B37:L38"/>
  </mergeCells>
  <hyperlinks>
    <hyperlink ref="B37"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rgb="FF3A9E6E"/>
    <pageSetUpPr fitToPage="1"/>
  </sheetPr>
  <dimension ref="A1:I33"/>
  <sheetViews>
    <sheetView showGridLines="0" workbookViewId="0"/>
  </sheetViews>
  <sheetFormatPr defaultRowHeight="15"/>
  <cols>
    <col min="1" max="1" width="2.7109375" customWidth="1"/>
    <col min="2" max="2" width="32.7109375" customWidth="1"/>
    <col min="3" max="9" width="14.7109375" customWidth="1"/>
  </cols>
  <sheetData>
    <row r="1" spans="1:9" ht="14" customHeight="1">
      <c r="A1" s="1"/>
      <c r="B1" s="1"/>
      <c r="C1" s="1"/>
      <c r="D1" s="1"/>
      <c r="E1" s="1"/>
      <c r="F1" s="1"/>
      <c r="G1" s="1"/>
      <c r="H1" s="1"/>
      <c r="I1" s="1"/>
    </row>
    <row r="2" spans="1:9" ht="16" customHeight="1">
      <c r="A2" s="1"/>
      <c r="B2" s="11" t="s">
        <v>32</v>
      </c>
      <c r="C2" s="11"/>
      <c r="D2" s="11"/>
      <c r="E2" s="11"/>
      <c r="F2" s="11"/>
      <c r="G2" s="11"/>
      <c r="H2" s="1"/>
      <c r="I2" s="1"/>
    </row>
    <row r="3" spans="1:9" ht="26" customHeight="1">
      <c r="A3" s="1"/>
      <c r="B3" s="12" t="s">
        <v>33</v>
      </c>
      <c r="C3" s="12"/>
      <c r="D3" s="12"/>
      <c r="E3" s="12"/>
      <c r="F3" s="12"/>
      <c r="G3" s="12"/>
      <c r="H3" s="1"/>
      <c r="I3" s="1"/>
    </row>
    <row r="4" spans="1:9" ht="4" customHeight="1">
      <c r="A4" s="2"/>
      <c r="B4" s="2"/>
      <c r="C4" s="2"/>
      <c r="D4" s="2"/>
      <c r="E4" s="2"/>
      <c r="F4" s="2"/>
      <c r="G4" s="2"/>
      <c r="H4" s="2"/>
      <c r="I4" s="2"/>
    </row>
    <row r="5" spans="1:9" ht="64" customHeight="1">
      <c r="B5" s="6" t="s">
        <v>34</v>
      </c>
      <c r="C5" s="6"/>
      <c r="D5" s="6"/>
      <c r="E5" s="6"/>
      <c r="F5" s="6"/>
      <c r="G5" s="6"/>
      <c r="H5" s="6"/>
    </row>
    <row r="7" spans="1:9" ht="14" customHeight="1">
      <c r="B7" s="3" t="s">
        <v>35</v>
      </c>
    </row>
    <row r="8" spans="1:9" ht="26" customHeight="1">
      <c r="B8" s="13" t="s">
        <v>36</v>
      </c>
    </row>
    <row r="9" spans="1:9" ht="26" customHeight="1">
      <c r="B9" s="14" t="s">
        <v>37</v>
      </c>
      <c r="C9" s="15" t="s">
        <v>38</v>
      </c>
      <c r="D9" s="15" t="s">
        <v>39</v>
      </c>
      <c r="E9" s="15" t="s">
        <v>40</v>
      </c>
      <c r="F9" s="15" t="s">
        <v>41</v>
      </c>
      <c r="G9" s="15" t="s">
        <v>42</v>
      </c>
      <c r="H9" s="15" t="s">
        <v>43</v>
      </c>
      <c r="I9" s="15" t="s">
        <v>44</v>
      </c>
    </row>
    <row r="10" spans="1:9" ht="20" customHeight="1">
      <c r="B10" s="16" t="s">
        <v>45</v>
      </c>
      <c r="C10" s="17">
        <f>'Data'!C9</f>
        <v>0</v>
      </c>
      <c r="D10" s="17">
        <f>'Data'!D9</f>
        <v>0</v>
      </c>
      <c r="E10" s="17">
        <f>'Data'!E9</f>
        <v>0</v>
      </c>
      <c r="F10" s="17">
        <f>'Data'!F9</f>
        <v>0</v>
      </c>
      <c r="G10" s="17">
        <f>'Data'!G9</f>
        <v>0</v>
      </c>
      <c r="H10" s="17">
        <f>'Data'!H9</f>
        <v>0</v>
      </c>
      <c r="I10" s="17">
        <f>'Data'!C9*'Data'!C28+'Data'!D9*'Data'!D28+'Data'!E9*'Data'!E28+'Data'!F9*'Data'!F28+'Data'!G9*'Data'!G28</f>
        <v>0</v>
      </c>
    </row>
    <row r="11" spans="1:9" ht="20" customHeight="1">
      <c r="B11" s="18" t="s">
        <v>46</v>
      </c>
      <c r="C11" s="19">
        <f>'Data'!C10</f>
        <v>0</v>
      </c>
      <c r="D11" s="19">
        <f>'Data'!D10</f>
        <v>0</v>
      </c>
      <c r="E11" s="19">
        <f>'Data'!E10</f>
        <v>0</v>
      </c>
      <c r="F11" s="19">
        <f>'Data'!F10</f>
        <v>0</v>
      </c>
      <c r="G11" s="19">
        <f>'Data'!G10</f>
        <v>0</v>
      </c>
      <c r="H11" s="19">
        <f>'Data'!H10</f>
        <v>0</v>
      </c>
      <c r="I11" s="19">
        <f>'Data'!C10*'Data'!C28+'Data'!D10*'Data'!D28+'Data'!E10*'Data'!E28+'Data'!F10*'Data'!F28+'Data'!G10*'Data'!G28</f>
        <v>0</v>
      </c>
    </row>
    <row r="12" spans="1:9" ht="20" customHeight="1">
      <c r="B12" s="16" t="s">
        <v>47</v>
      </c>
      <c r="C12" s="17">
        <f>'Data'!C11</f>
        <v>0</v>
      </c>
      <c r="D12" s="17">
        <f>'Data'!D11</f>
        <v>0</v>
      </c>
      <c r="E12" s="17">
        <f>'Data'!E11</f>
        <v>0</v>
      </c>
      <c r="F12" s="17">
        <f>'Data'!F11</f>
        <v>0</v>
      </c>
      <c r="G12" s="17">
        <f>'Data'!G11</f>
        <v>0</v>
      </c>
      <c r="H12" s="17">
        <f>'Data'!H11</f>
        <v>0</v>
      </c>
      <c r="I12" s="17">
        <f>'Data'!C11*'Data'!C28+'Data'!D11*'Data'!D28+'Data'!E11*'Data'!E28+'Data'!F11*'Data'!F28+'Data'!G11*'Data'!G28</f>
        <v>0</v>
      </c>
    </row>
    <row r="13" spans="1:9" ht="20" customHeight="1">
      <c r="B13" s="18" t="s">
        <v>48</v>
      </c>
      <c r="C13" s="19">
        <f>'Data'!C12</f>
        <v>0</v>
      </c>
      <c r="D13" s="19">
        <f>'Data'!D12</f>
        <v>0</v>
      </c>
      <c r="E13" s="19">
        <f>'Data'!E12</f>
        <v>0</v>
      </c>
      <c r="F13" s="19">
        <f>'Data'!F12</f>
        <v>0</v>
      </c>
      <c r="G13" s="19">
        <f>'Data'!G12</f>
        <v>0</v>
      </c>
      <c r="H13" s="19">
        <f>'Data'!H12</f>
        <v>0</v>
      </c>
      <c r="I13" s="19">
        <f>'Data'!C12*'Data'!C28+'Data'!D12*'Data'!D28+'Data'!E12*'Data'!E28+'Data'!F12*'Data'!F28+'Data'!G12*'Data'!G28</f>
        <v>0</v>
      </c>
    </row>
    <row r="14" spans="1:9" ht="20" customHeight="1">
      <c r="B14" s="16" t="s">
        <v>49</v>
      </c>
      <c r="C14" s="17">
        <f>'Data'!C13</f>
        <v>0</v>
      </c>
      <c r="D14" s="17">
        <f>'Data'!D13</f>
        <v>0</v>
      </c>
      <c r="E14" s="17">
        <f>'Data'!E13</f>
        <v>0</v>
      </c>
      <c r="F14" s="17">
        <f>'Data'!F13</f>
        <v>0</v>
      </c>
      <c r="G14" s="17">
        <f>'Data'!G13</f>
        <v>0</v>
      </c>
      <c r="H14" s="17">
        <f>'Data'!H13</f>
        <v>0</v>
      </c>
      <c r="I14" s="17">
        <f>'Data'!C13*'Data'!C28+'Data'!D13*'Data'!D28+'Data'!E13*'Data'!E28+'Data'!F13*'Data'!F28+'Data'!G13*'Data'!G28</f>
        <v>0</v>
      </c>
    </row>
    <row r="15" spans="1:9" ht="20" customHeight="1">
      <c r="B15" s="18" t="s">
        <v>50</v>
      </c>
      <c r="C15" s="19">
        <f>'Data'!C14</f>
        <v>0</v>
      </c>
      <c r="D15" s="19">
        <f>'Data'!D14</f>
        <v>0</v>
      </c>
      <c r="E15" s="19">
        <f>'Data'!E14</f>
        <v>0</v>
      </c>
      <c r="F15" s="19">
        <f>'Data'!F14</f>
        <v>0</v>
      </c>
      <c r="G15" s="19">
        <f>'Data'!G14</f>
        <v>0</v>
      </c>
      <c r="H15" s="19">
        <f>'Data'!H14</f>
        <v>0</v>
      </c>
      <c r="I15" s="19">
        <f>'Data'!C14*'Data'!C28+'Data'!D14*'Data'!D28+'Data'!E14*'Data'!E28+'Data'!F14*'Data'!F28+'Data'!G14*'Data'!G28</f>
        <v>0</v>
      </c>
    </row>
    <row r="16" spans="1:9" ht="20" customHeight="1">
      <c r="B16" s="16" t="s">
        <v>51</v>
      </c>
      <c r="C16" s="17">
        <f>'Data'!C15</f>
        <v>0</v>
      </c>
      <c r="D16" s="17">
        <f>'Data'!D15</f>
        <v>0</v>
      </c>
      <c r="E16" s="17">
        <f>'Data'!E15</f>
        <v>0</v>
      </c>
      <c r="F16" s="17">
        <f>'Data'!F15</f>
        <v>0</v>
      </c>
      <c r="G16" s="17">
        <f>'Data'!G15</f>
        <v>0</v>
      </c>
      <c r="H16" s="17">
        <f>'Data'!H15</f>
        <v>0</v>
      </c>
      <c r="I16" s="17">
        <f>'Data'!C15*'Data'!C28+'Data'!D15*'Data'!D28+'Data'!E15*'Data'!E28+'Data'!F15*'Data'!F28+'Data'!G15*'Data'!G28</f>
        <v>0</v>
      </c>
    </row>
    <row r="17" spans="2:9" ht="20" customHeight="1">
      <c r="B17" s="18" t="s">
        <v>52</v>
      </c>
      <c r="C17" s="19">
        <f>'Data'!C16</f>
        <v>0</v>
      </c>
      <c r="D17" s="19">
        <f>'Data'!D16</f>
        <v>0</v>
      </c>
      <c r="E17" s="19">
        <f>'Data'!E16</f>
        <v>0</v>
      </c>
      <c r="F17" s="19">
        <f>'Data'!F16</f>
        <v>0</v>
      </c>
      <c r="G17" s="19">
        <f>'Data'!G16</f>
        <v>0</v>
      </c>
      <c r="H17" s="19">
        <f>'Data'!H16</f>
        <v>0</v>
      </c>
      <c r="I17" s="19">
        <f>'Data'!C16*'Data'!C28+'Data'!D16*'Data'!D28+'Data'!E16*'Data'!E28+'Data'!F16*'Data'!F28+'Data'!G16*'Data'!G28</f>
        <v>0</v>
      </c>
    </row>
    <row r="18" spans="2:9" ht="20" customHeight="1">
      <c r="B18" s="16" t="s">
        <v>53</v>
      </c>
      <c r="C18" s="17">
        <f>'Data'!C17</f>
        <v>0</v>
      </c>
      <c r="D18" s="17">
        <f>'Data'!D17</f>
        <v>0</v>
      </c>
      <c r="E18" s="17">
        <f>'Data'!E17</f>
        <v>0</v>
      </c>
      <c r="F18" s="17">
        <f>'Data'!F17</f>
        <v>0</v>
      </c>
      <c r="G18" s="17">
        <f>'Data'!G17</f>
        <v>0</v>
      </c>
      <c r="H18" s="17">
        <f>'Data'!H17</f>
        <v>0</v>
      </c>
      <c r="I18" s="17">
        <f>'Data'!C17*'Data'!C28+'Data'!D17*'Data'!D28+'Data'!E17*'Data'!E28+'Data'!F17*'Data'!F28+'Data'!G17*'Data'!G28</f>
        <v>0</v>
      </c>
    </row>
    <row r="19" spans="2:9" ht="20" customHeight="1">
      <c r="B19" s="18" t="s">
        <v>54</v>
      </c>
      <c r="C19" s="19">
        <f>'Data'!C18</f>
        <v>0</v>
      </c>
      <c r="D19" s="19">
        <f>'Data'!D18</f>
        <v>0</v>
      </c>
      <c r="E19" s="19">
        <f>'Data'!E18</f>
        <v>0</v>
      </c>
      <c r="F19" s="19">
        <f>'Data'!F18</f>
        <v>0</v>
      </c>
      <c r="G19" s="19">
        <f>'Data'!G18</f>
        <v>0</v>
      </c>
      <c r="H19" s="19">
        <f>'Data'!H18</f>
        <v>0</v>
      </c>
      <c r="I19" s="19">
        <f>'Data'!C18*'Data'!C28+'Data'!D18*'Data'!D28+'Data'!E18*'Data'!E28+'Data'!F18*'Data'!F28+'Data'!G18*'Data'!G28</f>
        <v>0</v>
      </c>
    </row>
    <row r="20" spans="2:9" ht="20" customHeight="1">
      <c r="B20" s="16" t="s">
        <v>55</v>
      </c>
      <c r="C20" s="17">
        <f>'Data'!C19</f>
        <v>0</v>
      </c>
      <c r="D20" s="17">
        <f>'Data'!D19</f>
        <v>0</v>
      </c>
      <c r="E20" s="17">
        <f>'Data'!E19</f>
        <v>0</v>
      </c>
      <c r="F20" s="17">
        <f>'Data'!F19</f>
        <v>0</v>
      </c>
      <c r="G20" s="17">
        <f>'Data'!G19</f>
        <v>0</v>
      </c>
      <c r="H20" s="17">
        <f>'Data'!H19</f>
        <v>0</v>
      </c>
      <c r="I20" s="17">
        <f>'Data'!C19*'Data'!C28+'Data'!D19*'Data'!D28+'Data'!E19*'Data'!E28+'Data'!F19*'Data'!F28+'Data'!G19*'Data'!G28</f>
        <v>0</v>
      </c>
    </row>
    <row r="21" spans="2:9" ht="20" customHeight="1">
      <c r="B21" s="18" t="s">
        <v>56</v>
      </c>
      <c r="C21" s="19">
        <f>'Data'!C20</f>
        <v>0</v>
      </c>
      <c r="D21" s="19">
        <f>'Data'!D20</f>
        <v>0</v>
      </c>
      <c r="E21" s="19">
        <f>'Data'!E20</f>
        <v>0</v>
      </c>
      <c r="F21" s="19">
        <f>'Data'!F20</f>
        <v>0</v>
      </c>
      <c r="G21" s="19">
        <f>'Data'!G20</f>
        <v>0</v>
      </c>
      <c r="H21" s="19">
        <f>'Data'!H20</f>
        <v>0</v>
      </c>
      <c r="I21" s="19">
        <f>'Data'!C20*'Data'!C28+'Data'!D20*'Data'!D28+'Data'!E20*'Data'!E28+'Data'!F20*'Data'!F28+'Data'!G20*'Data'!G28</f>
        <v>0</v>
      </c>
    </row>
    <row r="22" spans="2:9" ht="20" customHeight="1">
      <c r="B22" s="16" t="s">
        <v>57</v>
      </c>
      <c r="C22" s="17">
        <f>'Data'!C21</f>
        <v>0</v>
      </c>
      <c r="D22" s="17">
        <f>'Data'!D21</f>
        <v>0</v>
      </c>
      <c r="E22" s="17">
        <f>'Data'!E21</f>
        <v>0</v>
      </c>
      <c r="F22" s="17">
        <f>'Data'!F21</f>
        <v>0</v>
      </c>
      <c r="G22" s="17">
        <f>'Data'!G21</f>
        <v>0</v>
      </c>
      <c r="H22" s="17">
        <f>'Data'!H21</f>
        <v>0</v>
      </c>
      <c r="I22" s="17">
        <f>'Data'!C21*'Data'!C28+'Data'!D21*'Data'!D28+'Data'!E21*'Data'!E28+'Data'!F21*'Data'!F28+'Data'!G21*'Data'!G28</f>
        <v>0</v>
      </c>
    </row>
    <row r="23" spans="2:9" ht="20" customHeight="1">
      <c r="B23" s="18" t="s">
        <v>58</v>
      </c>
      <c r="C23" s="19">
        <f>'Data'!C22</f>
        <v>0</v>
      </c>
      <c r="D23" s="19">
        <f>'Data'!D22</f>
        <v>0</v>
      </c>
      <c r="E23" s="19">
        <f>'Data'!E22</f>
        <v>0</v>
      </c>
      <c r="F23" s="19">
        <f>'Data'!F22</f>
        <v>0</v>
      </c>
      <c r="G23" s="19">
        <f>'Data'!G22</f>
        <v>0</v>
      </c>
      <c r="H23" s="19">
        <f>'Data'!H22</f>
        <v>0</v>
      </c>
      <c r="I23" s="19">
        <f>'Data'!C22*'Data'!C28+'Data'!D22*'Data'!D28+'Data'!E22*'Data'!E28+'Data'!F22*'Data'!F28+'Data'!G22*'Data'!G28</f>
        <v>0</v>
      </c>
    </row>
    <row r="24" spans="2:9" ht="20" customHeight="1">
      <c r="B24" s="16" t="s">
        <v>59</v>
      </c>
      <c r="C24" s="17">
        <f>'Data'!C23</f>
        <v>0</v>
      </c>
      <c r="D24" s="17">
        <f>'Data'!D23</f>
        <v>0</v>
      </c>
      <c r="E24" s="17">
        <f>'Data'!E23</f>
        <v>0</v>
      </c>
      <c r="F24" s="17">
        <f>'Data'!F23</f>
        <v>0</v>
      </c>
      <c r="G24" s="17">
        <f>'Data'!G23</f>
        <v>0</v>
      </c>
      <c r="H24" s="17">
        <f>'Data'!H23</f>
        <v>0</v>
      </c>
      <c r="I24" s="17">
        <f>'Data'!C23*'Data'!C28+'Data'!D23*'Data'!D28+'Data'!E23*'Data'!E28+'Data'!F23*'Data'!F28+'Data'!G23*'Data'!G28</f>
        <v>0</v>
      </c>
    </row>
    <row r="25" spans="2:9" ht="24" customHeight="1">
      <c r="B25" s="20" t="s">
        <v>43</v>
      </c>
      <c r="C25" s="21">
        <f>SUM(C10:C24)</f>
        <v>0</v>
      </c>
      <c r="D25" s="21">
        <f>SUM(D10:D24)</f>
        <v>0</v>
      </c>
      <c r="E25" s="21">
        <f>SUM(E10:E24)</f>
        <v>0</v>
      </c>
      <c r="F25" s="21">
        <f>SUM(F10:F24)</f>
        <v>0</v>
      </c>
      <c r="G25" s="21">
        <f>SUM(G10:G24)</f>
        <v>0</v>
      </c>
      <c r="H25" s="21">
        <f>SUM(H10:H24)</f>
        <v>0</v>
      </c>
      <c r="I25" s="21">
        <f>SUM(I10:I24)</f>
        <v>0</v>
      </c>
    </row>
    <row r="27" spans="2:9" ht="18" customHeight="1">
      <c r="B27" s="8" t="s">
        <v>60</v>
      </c>
      <c r="C27" s="22" t="s">
        <v>61</v>
      </c>
      <c r="D27" s="23" t="s">
        <v>62</v>
      </c>
      <c r="E27" s="24" t="s">
        <v>63</v>
      </c>
      <c r="F27" s="8" t="s">
        <v>64</v>
      </c>
    </row>
    <row r="29" spans="2:9" ht="14" customHeight="1">
      <c r="B29" s="3" t="s">
        <v>65</v>
      </c>
    </row>
    <row r="30" spans="2:9" ht="26" customHeight="1">
      <c r="B30" s="13" t="s">
        <v>66</v>
      </c>
    </row>
    <row r="31" spans="2:9" ht="26" customHeight="1">
      <c r="B31" s="14" t="s">
        <v>67</v>
      </c>
      <c r="C31" s="15" t="s">
        <v>68</v>
      </c>
      <c r="D31" s="15" t="s">
        <v>69</v>
      </c>
      <c r="E31" s="15" t="s">
        <v>70</v>
      </c>
      <c r="F31" s="15" t="s">
        <v>71</v>
      </c>
    </row>
    <row r="32" spans="2:9" ht="22" customHeight="1">
      <c r="B32" s="16" t="s">
        <v>72</v>
      </c>
      <c r="C32" s="17">
        <f>H25</f>
        <v>0</v>
      </c>
      <c r="D32" s="17">
        <f>'Data'!H24</f>
        <v>0</v>
      </c>
      <c r="E32" s="17">
        <f>C32-D32</f>
        <v>0</v>
      </c>
      <c r="F32" s="25">
        <f>IF(ABS(C32-D32)&lt;0.5,"OK","FLAG")</f>
        <v>0</v>
      </c>
    </row>
    <row r="33" spans="2:6" ht="22" customHeight="1">
      <c r="B33" s="18" t="s">
        <v>73</v>
      </c>
      <c r="C33" s="19">
        <f>I25</f>
        <v>0</v>
      </c>
      <c r="D33" s="19">
        <f>SUM(I10:I24)</f>
        <v>0</v>
      </c>
      <c r="E33" s="19">
        <f>C33-D33</f>
        <v>0</v>
      </c>
      <c r="F33" s="25">
        <f>IF(ABS(C33-D33)&lt;0.5,"OK","FLAG")</f>
        <v>0</v>
      </c>
    </row>
  </sheetData>
  <mergeCells count="3">
    <mergeCell ref="B2:G2"/>
    <mergeCell ref="B3:G3"/>
    <mergeCell ref="B5:H5"/>
  </mergeCells>
  <conditionalFormatting sqref="C10:C24">
    <cfRule type="colorScale" priority="1">
      <colorScale>
        <cfvo type="min" val="0"/>
        <cfvo type="percentile" val="50"/>
        <cfvo type="max" val="0"/>
        <color rgb="FFFCE5E6"/>
        <color rgb="FFFFFFFF"/>
        <color rgb="FFE0F2E5"/>
      </colorScale>
    </cfRule>
  </conditionalFormatting>
  <conditionalFormatting sqref="D10:D24">
    <cfRule type="colorScale" priority="2">
      <colorScale>
        <cfvo type="min" val="0"/>
        <cfvo type="percentile" val="50"/>
        <cfvo type="max" val="0"/>
        <color rgb="FFE0F2E5"/>
        <color rgb="FFFFFFFF"/>
        <color rgb="FFFCE5E6"/>
      </colorScale>
    </cfRule>
  </conditionalFormatting>
  <conditionalFormatting sqref="E10:E24">
    <cfRule type="colorScale" priority="3">
      <colorScale>
        <cfvo type="min" val="0"/>
        <cfvo type="percentile" val="50"/>
        <cfvo type="max" val="0"/>
        <color rgb="FFE0F2E5"/>
        <color rgb="FFFFFFFF"/>
        <color rgb="FFFCE5E6"/>
      </colorScale>
    </cfRule>
  </conditionalFormatting>
  <conditionalFormatting sqref="F10:F24">
    <cfRule type="colorScale" priority="4">
      <colorScale>
        <cfvo type="min" val="0"/>
        <cfvo type="percentile" val="50"/>
        <cfvo type="max" val="0"/>
        <color rgb="FFE0F2E5"/>
        <color rgb="FFFFFFFF"/>
        <color rgb="FFFCE5E6"/>
      </colorScale>
    </cfRule>
  </conditionalFormatting>
  <conditionalFormatting sqref="F32:F33">
    <cfRule type="containsText" dxfId="0" priority="6" operator="containsText" text="OK">
      <formula>NOT(ISERROR(SEARCH("OK",F32)))</formula>
    </cfRule>
    <cfRule type="containsText" dxfId="1" priority="7" operator="containsText" text="FLAG">
      <formula>NOT(ISERROR(SEARCH("FLAG",F32)))</formula>
    </cfRule>
  </conditionalFormatting>
  <conditionalFormatting sqref="G10:G24">
    <cfRule type="colorScale" priority="5">
      <colorScale>
        <cfvo type="min" val="0"/>
        <cfvo type="percentile" val="50"/>
        <cfvo type="max" val="0"/>
        <color rgb="FFE0F2E5"/>
        <color rgb="FFFFFFFF"/>
        <color rgb="FFFCE5E6"/>
      </colorScale>
    </cfRule>
  </conditionalFormatting>
  <printOptions horizontalCentered="1"/>
  <pageMargins left="0.4" right="0.4" top="0.5" bottom="0.6" header="0.2" footer="0.3"/>
  <pageSetup paperSize="9" fitToHeight="0" orientation="landscape"/>
  <headerFooter>
    <oddHeader>&amp;L&amp;"Arial"&amp;8&amp;K707070Lyros Accounting&amp;C&amp;"Arial"&amp;8&amp;K707070Analysis&amp;R&amp;"Arial"&amp;8&amp;K707070Page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3.xml><?xml version="1.0" encoding="utf-8"?>
<worksheet xmlns="http://schemas.openxmlformats.org/spreadsheetml/2006/main" xmlns:r="http://schemas.openxmlformats.org/officeDocument/2006/relationships">
  <sheetPr>
    <tabColor rgb="FFF5A524"/>
    <pageSetUpPr fitToPage="1"/>
  </sheetPr>
  <dimension ref="A1:I28"/>
  <sheetViews>
    <sheetView showGridLines="0" workbookViewId="0"/>
  </sheetViews>
  <sheetFormatPr defaultRowHeight="15"/>
  <cols>
    <col min="1" max="1" width="2.7109375" customWidth="1"/>
    <col min="2" max="2" width="32.7109375" customWidth="1"/>
    <col min="3" max="8" width="14.7109375" customWidth="1"/>
    <col min="9" max="9" width="2.7109375" customWidth="1"/>
  </cols>
  <sheetData>
    <row r="1" spans="1:9" ht="14" customHeight="1">
      <c r="A1" s="1"/>
      <c r="B1" s="1"/>
      <c r="C1" s="1"/>
      <c r="D1" s="1"/>
      <c r="E1" s="1"/>
      <c r="F1" s="1"/>
      <c r="G1" s="1"/>
      <c r="H1" s="1"/>
      <c r="I1" s="1"/>
    </row>
    <row r="2" spans="1:9" ht="16" customHeight="1">
      <c r="A2" s="1"/>
      <c r="B2" s="11" t="s">
        <v>74</v>
      </c>
      <c r="C2" s="11"/>
      <c r="D2" s="11"/>
      <c r="E2" s="11"/>
      <c r="F2" s="11"/>
      <c r="G2" s="11"/>
      <c r="H2" s="1"/>
      <c r="I2" s="1"/>
    </row>
    <row r="3" spans="1:9" ht="26" customHeight="1">
      <c r="A3" s="1"/>
      <c r="B3" s="12" t="s">
        <v>75</v>
      </c>
      <c r="C3" s="12"/>
      <c r="D3" s="12"/>
      <c r="E3" s="12"/>
      <c r="F3" s="12"/>
      <c r="G3" s="12"/>
      <c r="H3" s="1"/>
      <c r="I3" s="1"/>
    </row>
    <row r="4" spans="1:9" ht="4" customHeight="1">
      <c r="A4" s="2"/>
      <c r="B4" s="2"/>
      <c r="C4" s="2"/>
      <c r="D4" s="2"/>
      <c r="E4" s="2"/>
      <c r="F4" s="2"/>
      <c r="G4" s="2"/>
      <c r="H4" s="2"/>
      <c r="I4" s="2"/>
    </row>
    <row r="5" spans="1:9" ht="64" customHeight="1">
      <c r="B5" s="6" t="s">
        <v>76</v>
      </c>
      <c r="C5" s="6"/>
      <c r="D5" s="6"/>
      <c r="E5" s="6"/>
      <c r="F5" s="6"/>
      <c r="G5" s="6"/>
      <c r="H5" s="6"/>
    </row>
    <row r="7" spans="1:9" ht="14" customHeight="1">
      <c r="B7" s="3" t="s">
        <v>77</v>
      </c>
    </row>
    <row r="8" spans="1:9" ht="26" customHeight="1">
      <c r="B8" s="14" t="s">
        <v>37</v>
      </c>
      <c r="C8" s="15" t="s">
        <v>38</v>
      </c>
      <c r="D8" s="15" t="s">
        <v>39</v>
      </c>
      <c r="E8" s="15" t="s">
        <v>40</v>
      </c>
      <c r="F8" s="15" t="s">
        <v>41</v>
      </c>
      <c r="G8" s="15" t="s">
        <v>42</v>
      </c>
      <c r="H8" s="15" t="s">
        <v>43</v>
      </c>
    </row>
    <row r="9" spans="1:9" ht="22" customHeight="1">
      <c r="B9" s="16" t="s">
        <v>45</v>
      </c>
      <c r="C9" s="26">
        <v>40646</v>
      </c>
      <c r="D9" s="26">
        <v>16624</v>
      </c>
      <c r="E9" s="26">
        <v>9003</v>
      </c>
      <c r="F9" s="26">
        <v>2691</v>
      </c>
      <c r="G9" s="26">
        <v>1394</v>
      </c>
      <c r="H9" s="27">
        <f>SUM($C$9:$G$9)</f>
        <v>0</v>
      </c>
    </row>
    <row r="10" spans="1:9" ht="22" customHeight="1">
      <c r="B10" s="18" t="s">
        <v>46</v>
      </c>
      <c r="C10" s="26">
        <v>22382</v>
      </c>
      <c r="D10" s="26">
        <v>9874</v>
      </c>
      <c r="E10" s="26">
        <v>3963</v>
      </c>
      <c r="F10" s="26">
        <v>1200</v>
      </c>
      <c r="G10" s="26">
        <v>831</v>
      </c>
      <c r="H10" s="27">
        <f>SUM($C$10:$G$10)</f>
        <v>0</v>
      </c>
    </row>
    <row r="11" spans="1:9" ht="22" customHeight="1">
      <c r="B11" s="16" t="s">
        <v>47</v>
      </c>
      <c r="C11" s="26">
        <v>37812</v>
      </c>
      <c r="D11" s="26">
        <v>15990</v>
      </c>
      <c r="E11" s="26">
        <v>8412</v>
      </c>
      <c r="F11" s="26">
        <v>3343</v>
      </c>
      <c r="G11" s="26">
        <v>0</v>
      </c>
      <c r="H11" s="27">
        <f>SUM($C$11:$G$11)</f>
        <v>0</v>
      </c>
    </row>
    <row r="12" spans="1:9" ht="22" customHeight="1">
      <c r="B12" s="18" t="s">
        <v>48</v>
      </c>
      <c r="C12" s="26">
        <v>46312</v>
      </c>
      <c r="D12" s="26">
        <v>17387</v>
      </c>
      <c r="E12" s="26">
        <v>8937</v>
      </c>
      <c r="F12" s="26">
        <v>3215</v>
      </c>
      <c r="G12" s="26">
        <v>0</v>
      </c>
      <c r="H12" s="27">
        <f>SUM($C$12:$G$12)</f>
        <v>0</v>
      </c>
    </row>
    <row r="13" spans="1:9" ht="22" customHeight="1">
      <c r="B13" s="16" t="s">
        <v>49</v>
      </c>
      <c r="C13" s="26">
        <v>40304</v>
      </c>
      <c r="D13" s="26">
        <v>15383</v>
      </c>
      <c r="E13" s="26">
        <v>7507</v>
      </c>
      <c r="F13" s="26">
        <v>2793</v>
      </c>
      <c r="G13" s="26">
        <v>1761</v>
      </c>
      <c r="H13" s="27">
        <f>SUM($C$13:$G$13)</f>
        <v>0</v>
      </c>
    </row>
    <row r="14" spans="1:9" ht="22" customHeight="1">
      <c r="B14" s="18" t="s">
        <v>50</v>
      </c>
      <c r="C14" s="26">
        <v>36818</v>
      </c>
      <c r="D14" s="26">
        <v>15084</v>
      </c>
      <c r="E14" s="26">
        <v>8257</v>
      </c>
      <c r="F14" s="26">
        <v>2676</v>
      </c>
      <c r="G14" s="26">
        <v>0</v>
      </c>
      <c r="H14" s="27">
        <f>SUM($C$14:$G$14)</f>
        <v>0</v>
      </c>
    </row>
    <row r="15" spans="1:9" ht="22" customHeight="1">
      <c r="B15" s="16" t="s">
        <v>51</v>
      </c>
      <c r="C15" s="26">
        <v>26913</v>
      </c>
      <c r="D15" s="26">
        <v>10948</v>
      </c>
      <c r="E15" s="26">
        <v>4919</v>
      </c>
      <c r="F15" s="26">
        <v>2215</v>
      </c>
      <c r="G15" s="26">
        <v>833</v>
      </c>
      <c r="H15" s="27">
        <f>SUM($C$15:$G$15)</f>
        <v>0</v>
      </c>
    </row>
    <row r="16" spans="1:9" ht="22" customHeight="1">
      <c r="B16" s="18" t="s">
        <v>52</v>
      </c>
      <c r="C16" s="26">
        <v>45039</v>
      </c>
      <c r="D16" s="26">
        <v>17075</v>
      </c>
      <c r="E16" s="26">
        <v>8814</v>
      </c>
      <c r="F16" s="26">
        <v>3793</v>
      </c>
      <c r="G16" s="26">
        <v>0</v>
      </c>
      <c r="H16" s="27">
        <f>SUM($C$16:$G$16)</f>
        <v>0</v>
      </c>
    </row>
    <row r="17" spans="2:8" ht="22" customHeight="1">
      <c r="B17" s="16" t="s">
        <v>53</v>
      </c>
      <c r="C17" s="26">
        <v>18605</v>
      </c>
      <c r="D17" s="26">
        <v>7731</v>
      </c>
      <c r="E17" s="26">
        <v>2957</v>
      </c>
      <c r="F17" s="26">
        <v>1458</v>
      </c>
      <c r="G17" s="26">
        <v>0</v>
      </c>
      <c r="H17" s="27">
        <f>SUM($C$17:$G$17)</f>
        <v>0</v>
      </c>
    </row>
    <row r="18" spans="2:8" ht="22" customHeight="1">
      <c r="B18" s="18" t="s">
        <v>54</v>
      </c>
      <c r="C18" s="26">
        <v>30359</v>
      </c>
      <c r="D18" s="26">
        <v>13221</v>
      </c>
      <c r="E18" s="26">
        <v>5411</v>
      </c>
      <c r="F18" s="26">
        <v>2781</v>
      </c>
      <c r="G18" s="26">
        <v>0</v>
      </c>
      <c r="H18" s="27">
        <f>SUM($C$18:$G$18)</f>
        <v>0</v>
      </c>
    </row>
    <row r="19" spans="2:8" ht="22" customHeight="1">
      <c r="B19" s="16" t="s">
        <v>55</v>
      </c>
      <c r="C19" s="26">
        <v>25007</v>
      </c>
      <c r="D19" s="26">
        <v>9937</v>
      </c>
      <c r="E19" s="26">
        <v>5594</v>
      </c>
      <c r="F19" s="26">
        <v>1574</v>
      </c>
      <c r="G19" s="26">
        <v>1307</v>
      </c>
      <c r="H19" s="27">
        <f>SUM($C$19:$G$19)</f>
        <v>0</v>
      </c>
    </row>
    <row r="20" spans="2:8" ht="22" customHeight="1">
      <c r="B20" s="18" t="s">
        <v>56</v>
      </c>
      <c r="C20" s="26">
        <v>36467</v>
      </c>
      <c r="D20" s="26">
        <v>14427</v>
      </c>
      <c r="E20" s="26">
        <v>6939</v>
      </c>
      <c r="F20" s="26">
        <v>2608</v>
      </c>
      <c r="G20" s="26">
        <v>0</v>
      </c>
      <c r="H20" s="27">
        <f>SUM($C$20:$G$20)</f>
        <v>0</v>
      </c>
    </row>
    <row r="21" spans="2:8" ht="22" customHeight="1">
      <c r="B21" s="16" t="s">
        <v>57</v>
      </c>
      <c r="C21" s="26">
        <v>17175</v>
      </c>
      <c r="D21" s="26">
        <v>6521</v>
      </c>
      <c r="E21" s="26">
        <v>2828</v>
      </c>
      <c r="F21" s="26">
        <v>861</v>
      </c>
      <c r="G21" s="26">
        <v>977</v>
      </c>
      <c r="H21" s="27">
        <f>SUM($C$21:$G$21)</f>
        <v>0</v>
      </c>
    </row>
    <row r="22" spans="2:8" ht="22" customHeight="1">
      <c r="B22" s="18" t="s">
        <v>58</v>
      </c>
      <c r="C22" s="26">
        <v>18971</v>
      </c>
      <c r="D22" s="26">
        <v>6425</v>
      </c>
      <c r="E22" s="26">
        <v>2714</v>
      </c>
      <c r="F22" s="26">
        <v>1727</v>
      </c>
      <c r="G22" s="26">
        <v>0</v>
      </c>
      <c r="H22" s="27">
        <f>SUM($C$22:$G$22)</f>
        <v>0</v>
      </c>
    </row>
    <row r="23" spans="2:8" ht="22" customHeight="1">
      <c r="B23" s="16" t="s">
        <v>59</v>
      </c>
      <c r="C23" s="26">
        <v>28924</v>
      </c>
      <c r="D23" s="26">
        <v>11687</v>
      </c>
      <c r="E23" s="26">
        <v>6161</v>
      </c>
      <c r="F23" s="26">
        <v>2489</v>
      </c>
      <c r="G23" s="26">
        <v>1180</v>
      </c>
      <c r="H23" s="27">
        <f>SUM($C$23:$G$23)</f>
        <v>0</v>
      </c>
    </row>
    <row r="24" spans="2:8" ht="24" customHeight="1">
      <c r="B24" s="20" t="s">
        <v>79</v>
      </c>
      <c r="C24" s="21">
        <f>SUM(C9:C23)</f>
        <v>0</v>
      </c>
      <c r="D24" s="21">
        <f>SUM(D9:D23)</f>
        <v>0</v>
      </c>
      <c r="E24" s="21">
        <f>SUM(E9:E23)</f>
        <v>0</v>
      </c>
      <c r="F24" s="21">
        <f>SUM(F9:F23)</f>
        <v>0</v>
      </c>
      <c r="G24" s="21">
        <f>SUM(G9:G23)</f>
        <v>0</v>
      </c>
      <c r="H24" s="21">
        <f>SUM(H9:H23)</f>
        <v>0</v>
      </c>
    </row>
    <row r="26" spans="2:8" ht="14" customHeight="1">
      <c r="B26" s="3" t="s">
        <v>80</v>
      </c>
    </row>
    <row r="27" spans="2:8" ht="24" customHeight="1">
      <c r="B27" s="14" t="s">
        <v>82</v>
      </c>
      <c r="C27" s="15" t="s">
        <v>38</v>
      </c>
      <c r="D27" s="15" t="s">
        <v>39</v>
      </c>
      <c r="E27" s="15" t="s">
        <v>40</v>
      </c>
      <c r="F27" s="15" t="s">
        <v>41</v>
      </c>
      <c r="G27" s="15" t="s">
        <v>42</v>
      </c>
    </row>
    <row r="28" spans="2:8" ht="22" customHeight="1">
      <c r="B28" s="28" t="s">
        <v>83</v>
      </c>
      <c r="C28" s="29">
        <v>0</v>
      </c>
      <c r="D28" s="29">
        <v>0.02</v>
      </c>
      <c r="E28" s="29">
        <v>0.1</v>
      </c>
      <c r="F28" s="29">
        <v>0.25</v>
      </c>
      <c r="G28" s="29">
        <v>0.75</v>
      </c>
    </row>
  </sheetData>
  <mergeCells count="3">
    <mergeCell ref="B2:G2"/>
    <mergeCell ref="B3:G3"/>
    <mergeCell ref="B5:H5"/>
  </mergeCells>
  <printOptions horizontalCentered="1"/>
  <pageMargins left="0.4" right="0.4" top="0.5" bottom="0.6" header="0.2" footer="0.3"/>
  <pageSetup paperSize="9" fitToHeight="0" orientation="landscape"/>
  <headerFooter>
    <oddHeader>&amp;L&amp;"Arial"&amp;8&amp;K707070Lyros Accounting&amp;C&amp;"Arial"&amp;8&amp;K707070Data&amp;R&amp;"Arial"&amp;8&amp;K707070Page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4.xml><?xml version="1.0" encoding="utf-8"?>
<worksheet xmlns="http://schemas.openxmlformats.org/spreadsheetml/2006/main" xmlns:r="http://schemas.openxmlformats.org/officeDocument/2006/relationships">
  <sheetPr>
    <tabColor rgb="FF2D7A55"/>
    <pageSetUpPr fitToPage="1"/>
  </sheetPr>
  <dimension ref="A1:M21"/>
  <sheetViews>
    <sheetView showGridLines="0" workbookViewId="0"/>
  </sheetViews>
  <sheetFormatPr defaultRowHeight="15"/>
  <cols>
    <col min="1" max="1" width="2.7109375" customWidth="1"/>
    <col min="2" max="12" width="12.28515625" customWidth="1"/>
    <col min="13" max="13" width="2.7109375" customWidth="1"/>
  </cols>
  <sheetData>
    <row r="1" spans="1:13" ht="14" customHeight="1">
      <c r="A1" s="1"/>
      <c r="B1" s="1"/>
      <c r="C1" s="1"/>
      <c r="D1" s="1"/>
      <c r="E1" s="1"/>
      <c r="F1" s="1"/>
      <c r="G1" s="1"/>
      <c r="H1" s="1"/>
      <c r="I1" s="1"/>
      <c r="J1" s="1"/>
      <c r="K1" s="1"/>
      <c r="L1" s="1"/>
      <c r="M1" s="1"/>
    </row>
    <row r="2" spans="1:13" ht="16" customHeight="1">
      <c r="A2" s="1"/>
      <c r="B2" s="11" t="s">
        <v>84</v>
      </c>
      <c r="C2" s="11"/>
      <c r="D2" s="11"/>
      <c r="E2" s="11"/>
      <c r="F2" s="11"/>
      <c r="G2" s="11"/>
      <c r="H2" s="11"/>
      <c r="I2" s="11"/>
      <c r="J2" s="11"/>
      <c r="K2" s="11"/>
      <c r="L2" s="1"/>
      <c r="M2" s="1"/>
    </row>
    <row r="3" spans="1:13" ht="26" customHeight="1">
      <c r="A3" s="1"/>
      <c r="B3" s="12" t="s">
        <v>85</v>
      </c>
      <c r="C3" s="12"/>
      <c r="D3" s="12"/>
      <c r="E3" s="12"/>
      <c r="F3" s="12"/>
      <c r="G3" s="12"/>
      <c r="H3" s="12"/>
      <c r="I3" s="12"/>
      <c r="J3" s="12"/>
      <c r="K3" s="12"/>
      <c r="L3" s="1"/>
      <c r="M3" s="1"/>
    </row>
    <row r="4" spans="1:13" ht="4" customHeight="1">
      <c r="A4" s="2"/>
      <c r="B4" s="2"/>
      <c r="C4" s="2"/>
      <c r="D4" s="2"/>
      <c r="E4" s="2"/>
      <c r="F4" s="2"/>
      <c r="G4" s="2"/>
      <c r="H4" s="2"/>
      <c r="I4" s="2"/>
      <c r="J4" s="2"/>
      <c r="K4" s="2"/>
      <c r="L4" s="2"/>
      <c r="M4" s="2"/>
    </row>
    <row r="7" spans="1:13" ht="28" customHeight="1">
      <c r="B7" s="13" t="s">
        <v>86</v>
      </c>
      <c r="C7" s="13"/>
      <c r="D7" s="13"/>
      <c r="E7" s="13"/>
      <c r="F7" s="13"/>
      <c r="G7" s="13"/>
      <c r="H7" s="13"/>
      <c r="I7" s="13"/>
      <c r="J7" s="13"/>
      <c r="K7" s="13"/>
      <c r="L7" s="13"/>
    </row>
    <row r="8" spans="1:13" ht="24" customHeight="1">
      <c r="B8" s="6" t="s">
        <v>3</v>
      </c>
      <c r="C8" s="7" t="s">
        <v>87</v>
      </c>
      <c r="D8" s="7"/>
      <c r="E8" s="7"/>
      <c r="F8" s="7"/>
      <c r="G8" s="7"/>
      <c r="H8" s="7"/>
      <c r="I8" s="7"/>
      <c r="J8" s="7"/>
      <c r="K8" s="7"/>
      <c r="L8" s="7"/>
    </row>
    <row r="9" spans="1:13" ht="24" customHeight="1">
      <c r="B9" s="6" t="s">
        <v>5</v>
      </c>
      <c r="C9" s="7" t="s">
        <v>88</v>
      </c>
      <c r="D9" s="7"/>
      <c r="E9" s="7"/>
      <c r="F9" s="7"/>
      <c r="G9" s="7"/>
      <c r="H9" s="7"/>
      <c r="I9" s="7"/>
      <c r="J9" s="7"/>
      <c r="K9" s="7"/>
      <c r="L9" s="7"/>
    </row>
    <row r="10" spans="1:13" ht="24" customHeight="1">
      <c r="B10" s="6" t="s">
        <v>7</v>
      </c>
      <c r="C10" s="7" t="s">
        <v>89</v>
      </c>
      <c r="D10" s="7"/>
      <c r="E10" s="7"/>
      <c r="F10" s="7"/>
      <c r="G10" s="7"/>
      <c r="H10" s="7"/>
      <c r="I10" s="7"/>
      <c r="J10" s="7"/>
      <c r="K10" s="7"/>
      <c r="L10" s="7"/>
    </row>
    <row r="11" spans="1:13" ht="22" customHeight="1">
      <c r="B11" s="6" t="s">
        <v>90</v>
      </c>
      <c r="C11" s="6"/>
      <c r="D11" s="6"/>
      <c r="E11" s="6"/>
      <c r="F11" s="6"/>
      <c r="G11" s="6"/>
      <c r="H11" s="6"/>
      <c r="I11" s="6"/>
      <c r="J11" s="6"/>
      <c r="K11" s="6"/>
      <c r="L11" s="6"/>
    </row>
    <row r="13" spans="1:13" ht="28" customHeight="1">
      <c r="B13" s="13" t="s">
        <v>91</v>
      </c>
      <c r="C13" s="13"/>
      <c r="D13" s="13"/>
      <c r="E13" s="13"/>
      <c r="F13" s="13"/>
      <c r="G13" s="13"/>
      <c r="H13" s="13"/>
      <c r="I13" s="13"/>
      <c r="J13" s="13"/>
      <c r="K13" s="13"/>
      <c r="L13" s="13"/>
    </row>
    <row r="14" spans="1:13" ht="24" customHeight="1">
      <c r="B14" s="6" t="s">
        <v>3</v>
      </c>
      <c r="C14" s="7" t="s">
        <v>92</v>
      </c>
      <c r="D14" s="7"/>
      <c r="E14" s="7"/>
      <c r="F14" s="7"/>
      <c r="G14" s="7"/>
      <c r="H14" s="7"/>
      <c r="I14" s="7"/>
      <c r="J14" s="7"/>
      <c r="K14" s="7"/>
      <c r="L14" s="7"/>
    </row>
    <row r="15" spans="1:13" ht="24" customHeight="1">
      <c r="B15" s="6" t="s">
        <v>5</v>
      </c>
      <c r="C15" s="7" t="s">
        <v>93</v>
      </c>
      <c r="D15" s="7"/>
      <c r="E15" s="7"/>
      <c r="F15" s="7"/>
      <c r="G15" s="7"/>
      <c r="H15" s="7"/>
      <c r="I15" s="7"/>
      <c r="J15" s="7"/>
      <c r="K15" s="7"/>
      <c r="L15" s="7"/>
    </row>
    <row r="16" spans="1:13" ht="24" customHeight="1">
      <c r="B16" s="6" t="s">
        <v>7</v>
      </c>
      <c r="C16" s="7" t="s">
        <v>94</v>
      </c>
      <c r="D16" s="7"/>
      <c r="E16" s="7"/>
      <c r="F16" s="7"/>
      <c r="G16" s="7"/>
      <c r="H16" s="7"/>
      <c r="I16" s="7"/>
      <c r="J16" s="7"/>
      <c r="K16" s="7"/>
      <c r="L16" s="7"/>
    </row>
    <row r="17" spans="2:12" ht="22" customHeight="1">
      <c r="B17" s="6" t="s">
        <v>95</v>
      </c>
      <c r="C17" s="6"/>
      <c r="D17" s="6"/>
      <c r="E17" s="6"/>
      <c r="F17" s="6"/>
      <c r="G17" s="6"/>
      <c r="H17" s="6"/>
      <c r="I17" s="6"/>
      <c r="J17" s="6"/>
      <c r="K17" s="6"/>
      <c r="L17" s="6"/>
    </row>
    <row r="20" spans="2:12" ht="24" customHeight="1">
      <c r="B20" s="10" t="s">
        <v>31</v>
      </c>
      <c r="C20" s="10"/>
      <c r="D20" s="10"/>
      <c r="E20" s="10"/>
      <c r="F20" s="10"/>
      <c r="G20" s="10"/>
      <c r="H20" s="10"/>
      <c r="I20" s="10"/>
      <c r="J20" s="10"/>
      <c r="K20" s="10"/>
      <c r="L20" s="10"/>
    </row>
    <row r="21" spans="2:12" ht="24" customHeight="1">
      <c r="B21" s="10"/>
      <c r="C21" s="10"/>
      <c r="D21" s="10"/>
      <c r="E21" s="10"/>
      <c r="F21" s="10"/>
      <c r="G21" s="10"/>
      <c r="H21" s="10"/>
      <c r="I21" s="10"/>
      <c r="J21" s="10"/>
      <c r="K21" s="10"/>
      <c r="L21" s="10"/>
    </row>
  </sheetData>
  <mergeCells count="13">
    <mergeCell ref="B2:K2"/>
    <mergeCell ref="B3:K3"/>
    <mergeCell ref="B7:L7"/>
    <mergeCell ref="C8:L8"/>
    <mergeCell ref="C9:L9"/>
    <mergeCell ref="C10:L10"/>
    <mergeCell ref="B11:L11"/>
    <mergeCell ref="B13:L13"/>
    <mergeCell ref="C14:L14"/>
    <mergeCell ref="C15:L15"/>
    <mergeCell ref="C16:L16"/>
    <mergeCell ref="B17:L17"/>
    <mergeCell ref="B20:L21"/>
  </mergeCells>
  <hyperlinks>
    <hyperlink ref="B20" r:id="rId1"/>
  </hyperlinks>
  <printOptions horizontalCentered="1"/>
  <pageMargins left="0.4" right="0.4" top="0.5" bottom="0.6" header="0.2" footer="0.3"/>
  <pageSetup paperSize="9" fitToHeight="0" orientation="landscape"/>
  <headerFooter>
    <oddHeader>&amp;L&amp;"Arial"&amp;8&amp;K707070Lyros Accounting&amp;C&amp;"Arial"&amp;8&amp;K707070Connect your data&amp;R&amp;"Arial"&amp;8&amp;K707070Page &amp;P of &amp;N</oddHeader>
    <oddFooter>&amp;L&amp;"Arial"&amp;8&amp;K707070lyros.com.au&amp;C&amp;"Arial"&amp;8&amp;K2D7A55Book a 15-min call: bookings.cloud.microsoft/book/LyrosAccounting&amp;R&amp;"Arial"&amp;8&amp;K707070&amp;D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Cover</vt:lpstr>
      <vt:lpstr>Analysis</vt:lpstr>
      <vt:lpstr>Data</vt:lpstr>
      <vt:lpstr>Connect your data</vt:lpstr>
      <vt:lpstr>'Connect your data'!Print_Area</vt:lpstr>
      <vt:lpstr>Cover!Print_Area</vt:lpstr>
      <vt:lpstr>Analysis!Print_Titles</vt:lpstr>
      <vt:lpstr>'Connect your data'!Print_Titles</vt:lpstr>
      <vt:lpstr>Data!Print_Titles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2026-05-23T20:47:52Z</dcterms:created>
  <dcterms:modified xsi:type="dcterms:W3CDTF">2026-05-23T20:47:52Z</dcterms:modified>
</cp:coreProperties>
</file>