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Chase List" sheetId="2" r:id="rId2"/>
    <sheet name="Bucket Summary" sheetId="3" r:id="rId3"/>
    <sheet name="Data" sheetId="4" r:id="rId4"/>
    <sheet name="Connect your data" sheetId="5" r:id="rId5"/>
  </sheets>
  <definedNames>
    <definedName name="_xlnm.Print_Area" localSheetId="4">'Connect your data'!$A$1:$M$22</definedName>
    <definedName name="_xlnm.Print_Area" localSheetId="0">Cover!$A$1:$M$39</definedName>
    <definedName name="_xlnm.Print_Titles" localSheetId="2">'Bucket Summary'!$1:$5</definedName>
    <definedName name="_xlnm.Print_Titles" localSheetId="1">'Chase List'!$1:$5</definedName>
    <definedName name="_xlnm.Print_Titles" localSheetId="4">'Connect your data'!$1:$5</definedName>
    <definedName name="_xlnm.Print_Titles" localSheetId="3">Data!$1:$5</definedName>
  </definedNames>
  <calcPr calcId="124519" fullCalcOnLoad="1"/>
</workbook>
</file>

<file path=xl/sharedStrings.xml><?xml version="1.0" encoding="utf-8"?>
<sst xmlns="http://schemas.openxmlformats.org/spreadsheetml/2006/main" count="127" uniqueCount="92">
  <si>
    <t>MONDAY-MORNING CHASE LIST</t>
  </si>
  <si>
    <t>Aged Receivables by Bucket</t>
  </si>
  <si>
    <t>HOW TO USE</t>
  </si>
  <si>
    <t>1.</t>
  </si>
  <si>
    <t>Open the Data sheet and paste your Aged Receivables Summary export.</t>
  </si>
  <si>
    <t>2.</t>
  </si>
  <si>
    <t>The Chase List sheet ranks debtors by chase priority (large balances with late aging come first) and suggests an action per debtor.</t>
  </si>
  <si>
    <t>3.</t>
  </si>
  <si>
    <t>The Bucket Summary sheet shows total $ per aging bucket with a quick comparison to total AR.</t>
  </si>
  <si>
    <t>DESIGNED FOR</t>
  </si>
  <si>
    <t>Credit controller, accounts receivable lead, or business owner running a weekly chase run.</t>
  </si>
  <si>
    <t>EXAMPLE BUSINESS PROFILE</t>
  </si>
  <si>
    <t>Synthetic data inside this workbook represents the following business shape. Use it as a reference for what good looks like; your numbers will differ.</t>
  </si>
  <si>
    <t>INDUSTRY</t>
  </si>
  <si>
    <t>B2B SME with 15-20 active debtors</t>
  </si>
  <si>
    <t>CHASE CADENCE</t>
  </si>
  <si>
    <t>Weekly Monday-morning run</t>
  </si>
  <si>
    <t>OUTPUT</t>
  </si>
  <si>
    <t>Prioritised chase list with suggested action per debtor</t>
  </si>
  <si>
    <t>INPUTS YOU NEED TO PROVIDE</t>
  </si>
  <si>
    <t>These figures vary by company and cannot be exported directly from your accounting software. Replace the amber-bordered sample values on the tabs noted below.</t>
  </si>
  <si>
    <t>Aged Receivables Summary by customer</t>
  </si>
  <si>
    <t>Used on: Data tab (paste from your accounting software)</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</si>
  <si>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</si>
  <si>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</si>
  <si>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</si>
  <si>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</si>
  <si>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</si>
  <si>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</si>
  <si>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</si>
  <si>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PRIORITISED BY EXPOSURE × AGE</t>
  </si>
  <si>
    <t>Monday-morning chase list</t>
  </si>
  <si>
    <t>Each customer is scored by chase priority: balances older than 60 days are weighted heavily, then 31-60, then 1-30. The Suggested action column names the next step based on where the customer's largest unpaid bucket sits.</t>
  </si>
  <si>
    <t>DRAWN FROM THE DATA SHEET</t>
  </si>
  <si>
    <t>Chase priority and suggested action</t>
  </si>
  <si>
    <t>Customer</t>
  </si>
  <si>
    <t>Current</t>
  </si>
  <si>
    <t>1-30 days</t>
  </si>
  <si>
    <t>31-60 days</t>
  </si>
  <si>
    <t>61-90 days</t>
  </si>
  <si>
    <t>90+ days</t>
  </si>
  <si>
    <t>Total</t>
  </si>
  <si>
    <t>Suggested action</t>
  </si>
  <si>
    <t>Yarra Supplies Pty Ltd</t>
  </si>
  <si>
    <t>Southbank Trading Co</t>
  </si>
  <si>
    <t>Latrobe Manufacturing Pty Ltd</t>
  </si>
  <si>
    <t>Brunswick Logistics</t>
  </si>
  <si>
    <t>Geelong Foods Pty Ltd</t>
  </si>
  <si>
    <t>Carlton Constructions</t>
  </si>
  <si>
    <t>Docklands Digital Pty Ltd</t>
  </si>
  <si>
    <t>Fitzroy Media Group</t>
  </si>
  <si>
    <t>Williamstown Marine Co</t>
  </si>
  <si>
    <t>Northbridge Holdings Pty Ltd</t>
  </si>
  <si>
    <t>Parramatta Plumbing Pty Ltd</t>
  </si>
  <si>
    <t>Bondi Brew Co</t>
  </si>
  <si>
    <t>Pyrmont Print Services</t>
  </si>
  <si>
    <t>Surry Hills Studio Pty Ltd</t>
  </si>
  <si>
    <t>Fortitude Valley Cafe Group</t>
  </si>
  <si>
    <t>RECONCILIATION</t>
  </si>
  <si>
    <t>Tie-out checks for this tab</t>
  </si>
  <si>
    <t>Check</t>
  </si>
  <si>
    <t>Left side</t>
  </si>
  <si>
    <t>Right side</t>
  </si>
  <si>
    <t>Difference</t>
  </si>
  <si>
    <t>Status</t>
  </si>
  <si>
    <t>Total AR on this tab ties to Data total receivables</t>
  </si>
  <si>
    <t>WHERE IS THE AR SITTING</t>
  </si>
  <si>
    <t>Aging bucket summary</t>
  </si>
  <si>
    <t>Total receivables per aging bucket, with each bucket's share of total AR. Use this to track whether the AR profile is improving (more in Current, less in 60+) or deteriorating.</t>
  </si>
  <si>
    <t>Total AR by bucket</t>
  </si>
  <si>
    <t>Bucket</t>
  </si>
  <si>
    <t>Total $</t>
  </si>
  <si>
    <t>Share of AR</t>
  </si>
  <si>
    <t>Total AR</t>
  </si>
  <si>
    <t>SINGLE SOURCE OF TRUTH</t>
  </si>
  <si>
    <t>Drop your Aged Receivables here</t>
  </si>
  <si>
    <t>Paste your Aged Receivables Summary into the table below. Standard five-bucket aging (Current, 1-30, 31-60, 61-90, 90+). The Chase List and Bucket Summary sheets read from this table.</t>
  </si>
  <si>
    <t>PASTE FROM YOUR AR SUMMARY</t>
  </si>
  <si>
    <t>Aged receivables by customer</t>
  </si>
  <si>
    <t>Total receivables</t>
  </si>
  <si>
    <t>POPULATE THIS WORKBOOK</t>
  </si>
  <si>
    <t>Connect your accounting data</t>
  </si>
  <si>
    <t>Option 1   Enter the data yourself</t>
  </si>
  <si>
    <t>Export the relevant report from your accounting software (e.g. aged receivables by bucket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</si>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</sst>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2">
    <numFmt numFmtId="164" formatCode="_-&quot;$&quot;* #,##0_-;[Red]_-&quot;$&quot;* (#,##0)_-;_-&quot;$&quot;* &quot;-&quot;_-;_-@_-"/>
    <numFmt numFmtId="165" formatCode="0.0%;[Red](0.0%);&quot;-&quot;"/>
  </numFmts>
  <fonts count="16">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b/>
      <sz val="10"/>
      <color rgb="FF1A1A1A"/>
      <name val="Arial"/>
      <family val="2"/>
    </font>
    <font>
      <b/>
      <sz val="10"/>
      <color rgb="FF707070"/>
      <name val="Arial"/>
      <family val="2"/>
    </font>
    <font>
      <b/>
      <sz val="11"/>
      <color rgb="FFFFFFFF"/>
      <name val="Arial"/>
      <family val="2"/>
    </font>
    <font>
      <sz val="10"/>
      <color rgb="FF2D7A55"/>
      <name val="Arial"/>
      <family val="2"/>
    </font>
  </fonts>
  <fills count="8">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FFF"/>
        <bgColor indexed="64"/>
      </patternFill>
    </fill>
    <fill>
      <patternFill patternType="solid">
        <fgColor rgb="FFFFFEF7"/>
        <bgColor indexed="64"/>
      </patternFill>
    </fill>
  </fills>
  <borders count="5">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right/>
      <top style="medium">
        <color rgb="FF3A9E6E"/>
      </top>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28">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4" fontId="1" fillId="5" borderId="2" xfId="0" applyNumberFormat="1" applyFont="1" applyFill="1" applyBorder="1" applyAlignment="1">
      <alignment horizontal="right" vertical="center"/>
    </xf>
    <xf numFmtId="164" fontId="12" fillId="6" borderId="2" xfId="0" applyNumberFormat="1" applyFont="1" applyFill="1" applyBorder="1" applyAlignment="1">
      <alignment horizontal="right" vertical="center"/>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right" vertical="center"/>
    </xf>
    <xf numFmtId="0" fontId="13" fillId="6" borderId="2" xfId="0" applyFont="1" applyFill="1" applyBorder="1" applyAlignment="1">
      <alignment horizontal="center" vertical="center"/>
    </xf>
    <xf numFmtId="165" fontId="1" fillId="5" borderId="2" xfId="0" applyNumberFormat="1" applyFont="1" applyFill="1" applyBorder="1" applyAlignment="1">
      <alignment horizontal="right" vertical="center"/>
    </xf>
    <xf numFmtId="165" fontId="1" fillId="6" borderId="2" xfId="0" applyNumberFormat="1" applyFont="1" applyFill="1" applyBorder="1" applyAlignment="1">
      <alignment horizontal="right" vertical="center"/>
    </xf>
    <xf numFmtId="0" fontId="14" fillId="2" borderId="3" xfId="0" applyFont="1" applyFill="1" applyBorder="1" applyAlignment="1">
      <alignment horizontal="left" vertical="center" indent="1"/>
    </xf>
    <xf numFmtId="164" fontId="14" fillId="2" borderId="3" xfId="0" applyNumberFormat="1" applyFont="1" applyFill="1" applyBorder="1" applyAlignment="1">
      <alignment horizontal="right" vertical="center"/>
    </xf>
    <xf numFmtId="165" fontId="14" fillId="2" borderId="3" xfId="0" applyNumberFormat="1" applyFont="1" applyFill="1" applyBorder="1" applyAlignment="1">
      <alignment horizontal="right" vertical="center"/>
    </xf>
    <xf numFmtId="164" fontId="15" fillId="7" borderId="4"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baseline="0">
                <a:solidFill>
                  <a:srgbClr val="1A1A1A"/>
                </a:solidFill>
                <a:latin typeface="Arial"/>
              </a:defRPr>
            </a:pPr>
            <a:r>
              <a:rPr lang="en-US" sz="1200" b="1" baseline="0">
                <a:solidFill>
                  <a:srgbClr val="1A1A1A"/>
                </a:solidFill>
                <a:latin typeface="Arial"/>
              </a:rPr>
              <a:t>AR by aging bucket</a:t>
            </a:r>
          </a:p>
        </c:rich>
      </c:tx>
      <c:layout/>
    </c:title>
    <c:plotArea>
      <c:layout/>
      <c:barChart>
        <c:barDir val="col"/>
        <c:grouping val="clustered"/>
        <c:ser>
          <c:idx val="0"/>
          <c:order val="0"/>
          <c:tx>
            <c:v>Total $ per bucket</c:v>
          </c:tx>
          <c:spPr>
            <a:solidFill>
              <a:srgbClr val="3A9E6E"/>
            </a:solidFill>
            <a:ln>
              <a:noFill/>
            </a:ln>
          </c:spPr>
          <c:cat>
            <c:strRef>
              <c:f>'Bucket Summary'!$B$10:$B$14</c:f>
              <c:strCache>
                <c:ptCount val="5"/>
                <c:pt idx="0">
                  <c:v>Current</c:v>
                </c:pt>
                <c:pt idx="1">
                  <c:v>1-30 days</c:v>
                </c:pt>
                <c:pt idx="2">
                  <c:v>31-60 days</c:v>
                </c:pt>
                <c:pt idx="3">
                  <c:v>61-90 days</c:v>
                </c:pt>
                <c:pt idx="4">
                  <c:v>90+ days</c:v>
                </c:pt>
              </c:strCache>
            </c:strRef>
          </c:cat>
          <c:val>
            <c:numRef>
              <c:f>'Bucket Summary'!$C$10:$C$14</c:f>
              <c:numCache>
                <c:formatCode>General</c:formatCode>
                <c:ptCount val="5"/>
                <c:pt idx="0">
                  <c:v>0</c:v>
                </c:pt>
                <c:pt idx="1">
                  <c:v>0</c:v>
                </c:pt>
                <c:pt idx="2">
                  <c:v>0</c:v>
                </c:pt>
                <c:pt idx="3">
                  <c:v>0</c:v>
                </c:pt>
                <c:pt idx="4">
                  <c:v>0</c:v>
                </c:pt>
              </c:numCache>
            </c:numRef>
          </c:val>
        </c:ser>
        <c:gapWidth val="80"/>
        <c:axId val="50010001"/>
        <c:axId val="50010002"/>
      </c:barChart>
      <c:catAx>
        <c:axId val="50010001"/>
        <c:scaling>
          <c:orientation val="minMax"/>
        </c:scaling>
        <c:axPos val="b"/>
        <c:tickLblPos val="nextTo"/>
        <c:spPr>
          <a:ln>
            <a:solidFill>
              <a:srgbClr val="D0D0D0"/>
            </a:solidFill>
          </a:ln>
        </c:spPr>
        <c:txPr>
          <a:bodyPr/>
          <a:lstStyle/>
          <a:p>
            <a:pPr>
              <a:defRPr sz="900" baseline="0">
                <a:solidFill>
                  <a:srgbClr val="707070"/>
                </a:solidFill>
                <a:latin typeface="Arial"/>
              </a:defRPr>
            </a:pPr>
            <a:endParaRPr lang="en-US"/>
          </a:p>
        </c:txPr>
        <c:crossAx val="50010002"/>
        <c:crosses val="autoZero"/>
        <c:auto val="1"/>
        <c:lblAlgn val="ctr"/>
        <c:lblOffset val="100"/>
      </c:catAx>
      <c:valAx>
        <c:axId val="50010002"/>
        <c:scaling>
          <c:orientation val="minMax"/>
        </c:scaling>
        <c:axPos val="l"/>
        <c:majorGridlines>
          <c:spPr>
            <a:ln w="9525">
              <a:solidFill>
                <a:srgbClr val="F4F4F4"/>
              </a:solidFill>
            </a:ln>
          </c:spPr>
        </c:majorGridlines>
        <c:numFmt formatCode="General" sourceLinked="1"/>
        <c:tickLblPos val="nextTo"/>
        <c:spPr>
          <a:ln>
            <a:noFill/>
          </a:ln>
        </c:spPr>
        <c:txPr>
          <a:bodyPr/>
          <a:lstStyle/>
          <a:p>
            <a:pPr>
              <a:defRPr sz="900" baseline="0">
                <a:solidFill>
                  <a:srgbClr val="707070"/>
                </a:solidFill>
                <a:latin typeface="Arial"/>
              </a:defRPr>
            </a:pPr>
            <a:endParaRPr lang="en-US"/>
          </a:p>
        </c:txPr>
        <c:crossAx val="50010001"/>
        <c:crosses val="autoZero"/>
        <c:crossBetween val="between"/>
      </c:valAx>
      <c:spPr>
        <a:solidFill>
          <a:srgbClr val="FFFFFF"/>
        </a:solidFill>
        <a:ln>
          <a:noFill/>
        </a:ln>
      </c:spPr>
    </c:plotArea>
    <c:plotVisOnly val="1"/>
  </c:chart>
  <c:spPr>
    <a:solidFill>
      <a:srgbClr val="FFFFFF"/>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8</xdr:col>
      <xdr:colOff>38100</xdr:colOff>
      <xdr:row>0</xdr:row>
      <xdr:rowOff>38100</xdr:rowOff>
    </xdr:from>
    <xdr:to>
      <xdr:col>8</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7486650"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38100</xdr:colOff>
      <xdr:row>0</xdr:row>
      <xdr:rowOff>38100</xdr:rowOff>
    </xdr:from>
    <xdr:to>
      <xdr:col>5</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5343525" y="38100"/>
          <a:ext cx="675794" cy="652929"/>
        </a:xfrm>
        <a:prstGeom prst="rect">
          <a:avLst/>
        </a:prstGeom>
      </xdr:spPr>
    </xdr:pic>
    <xdr:clientData/>
  </xdr:twoCellAnchor>
  <xdr:twoCellAnchor>
    <xdr:from>
      <xdr:col>1</xdr:col>
      <xdr:colOff>0</xdr:colOff>
      <xdr:row>17</xdr:row>
      <xdr:rowOff>0</xdr:rowOff>
    </xdr:from>
    <xdr:to>
      <xdr:col>5</xdr:col>
      <xdr:colOff>781050</xdr:colOff>
      <xdr:row>32</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38100</xdr:colOff>
      <xdr:row>0</xdr:row>
      <xdr:rowOff>38100</xdr:rowOff>
    </xdr:from>
    <xdr:to>
      <xdr:col>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7305675" y="38100"/>
          <a:ext cx="675794" cy="6529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sheetPr>
    <tabColor rgb="FF3A9E6E"/>
  </sheetPr>
  <dimension ref="A1:M37"/>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c r="M28" s="4"/>
    </row>
    <row r="29" spans="2:13" ht="18" customHeight="1">
      <c r="B29" s="3" t="s">
        <v>23</v>
      </c>
      <c r="C29" s="3"/>
      <c r="D29" s="3"/>
      <c r="E29" s="3"/>
      <c r="F29" s="3"/>
      <c r="G29" s="3"/>
      <c r="H29" s="3"/>
      <c r="I29" s="3"/>
      <c r="J29" s="3"/>
      <c r="K29" s="3"/>
      <c r="L29" s="3"/>
      <c r="M29" s="4"/>
    </row>
    <row r="30" spans="2:13" ht="24" customHeight="1">
      <c r="B30" s="7" t="s">
        <v>24</v>
      </c>
      <c r="C30" s="7"/>
      <c r="D30" s="7"/>
      <c r="E30" s="7"/>
      <c r="F30" s="7"/>
      <c r="G30" s="7"/>
      <c r="H30" s="7"/>
      <c r="I30" s="7"/>
      <c r="J30" s="7"/>
      <c r="K30" s="7"/>
      <c r="L30" s="7"/>
      <c r="M30" s="4"/>
    </row>
    <row r="31" spans="2:13" ht="18" customHeight="1">
      <c r="B31" s="3" t="s">
        <v>25</v>
      </c>
      <c r="C31" s="3"/>
      <c r="D31" s="3"/>
      <c r="E31" s="3"/>
      <c r="F31" s="3"/>
      <c r="G31" s="3"/>
      <c r="H31" s="3"/>
      <c r="I31" s="3"/>
      <c r="J31" s="3"/>
      <c r="K31" s="3"/>
      <c r="L31" s="3"/>
      <c r="M31" s="4"/>
    </row>
    <row r="32" spans="2:13" ht="38" customHeight="1">
      <c r="B32" s="7" t="s">
        <v>26</v>
      </c>
      <c r="C32" s="7"/>
      <c r="D32" s="7"/>
      <c r="E32" s="7"/>
      <c r="F32" s="7"/>
      <c r="G32" s="7"/>
      <c r="H32" s="7"/>
      <c r="I32" s="7"/>
      <c r="J32" s="7"/>
      <c r="K32" s="7"/>
      <c r="L32" s="7"/>
      <c r="M32" s="4"/>
    </row>
    <row r="33" spans="2:13" ht="18" customHeight="1">
      <c r="B33" s="3" t="s">
        <v>27</v>
      </c>
      <c r="C33" s="3"/>
      <c r="D33" s="3"/>
      <c r="E33" s="3"/>
      <c r="F33" s="3"/>
      <c r="G33" s="3"/>
      <c r="H33" s="3"/>
      <c r="I33" s="3"/>
      <c r="J33" s="3"/>
      <c r="K33" s="3"/>
      <c r="L33" s="3"/>
      <c r="M33" s="4"/>
    </row>
    <row r="34" spans="2:13" ht="34" customHeight="1">
      <c r="B34" s="9" t="s">
        <v>28</v>
      </c>
      <c r="C34" s="9"/>
      <c r="D34" s="9"/>
      <c r="E34" s="9"/>
      <c r="F34" s="9"/>
      <c r="G34" s="9"/>
      <c r="H34" s="9"/>
      <c r="I34" s="9"/>
      <c r="J34" s="9"/>
      <c r="K34" s="9"/>
      <c r="L34" s="9"/>
      <c r="M34" s="4"/>
    </row>
    <row r="35" spans="2:13">
      <c r="M35" s="4"/>
    </row>
    <row r="36" spans="2:13" ht="28" customHeight="1">
      <c r="B36" s="10" t="s">
        <v>29</v>
      </c>
      <c r="C36" s="10"/>
      <c r="D36" s="10"/>
      <c r="E36" s="10"/>
      <c r="F36" s="10"/>
      <c r="G36" s="10"/>
      <c r="H36" s="10"/>
      <c r="I36" s="10"/>
      <c r="J36" s="10"/>
      <c r="K36" s="10"/>
      <c r="L36" s="10"/>
      <c r="M36" s="4"/>
    </row>
    <row r="37" spans="2:13" ht="28" customHeight="1">
      <c r="B37" s="10"/>
      <c r="C37" s="10"/>
      <c r="D37" s="10"/>
      <c r="E37" s="10"/>
      <c r="F37" s="10"/>
      <c r="G37" s="10"/>
      <c r="H37" s="10"/>
      <c r="I37" s="10"/>
      <c r="J37" s="10"/>
      <c r="K37" s="10"/>
      <c r="L37" s="10"/>
      <c r="M37" s="4"/>
    </row>
  </sheetData>
  <mergeCells count="18">
    <mergeCell ref="B9:L9"/>
    <mergeCell ref="C12:L12"/>
    <mergeCell ref="C13:L13"/>
    <mergeCell ref="C14:L14"/>
    <mergeCell ref="B17:L17"/>
    <mergeCell ref="B20:L20"/>
    <mergeCell ref="D21:L21"/>
    <mergeCell ref="D22:L22"/>
    <mergeCell ref="D23:L23"/>
    <mergeCell ref="B26:L26"/>
    <mergeCell ref="F27:L27"/>
    <mergeCell ref="B29:L29"/>
    <mergeCell ref="B30:L30"/>
    <mergeCell ref="B31:L31"/>
    <mergeCell ref="B32:L32"/>
    <mergeCell ref="B33:L33"/>
    <mergeCell ref="B34:L34"/>
    <mergeCell ref="B36:L37"/>
  </mergeCells>
  <hyperlinks>
    <hyperlink ref="B36"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J30"/>
  <sheetViews>
    <sheetView showGridLines="0" workbookViewId="0"/>
  </sheetViews>
  <sheetFormatPr defaultRowHeight="15"/>
  <cols>
    <col min="1" max="1" width="2.7109375" customWidth="1"/>
    <col min="2" max="2" width="32.7109375" customWidth="1"/>
    <col min="3" max="8" width="12.7109375" customWidth="1"/>
    <col min="9" max="9" width="28.7109375" customWidth="1"/>
    <col min="10" max="10" width="2.7109375" customWidth="1"/>
  </cols>
  <sheetData>
    <row r="1" spans="1:10" ht="14" customHeight="1">
      <c r="A1" s="1"/>
      <c r="B1" s="1"/>
      <c r="C1" s="1"/>
      <c r="D1" s="1"/>
      <c r="E1" s="1"/>
      <c r="F1" s="1"/>
      <c r="G1" s="1"/>
      <c r="H1" s="1"/>
      <c r="I1" s="1"/>
      <c r="J1" s="1"/>
    </row>
    <row r="2" spans="1:10" ht="16" customHeight="1">
      <c r="A2" s="1"/>
      <c r="B2" s="11" t="s">
        <v>30</v>
      </c>
      <c r="C2" s="11"/>
      <c r="D2" s="11"/>
      <c r="E2" s="11"/>
      <c r="F2" s="11"/>
      <c r="G2" s="11"/>
      <c r="H2" s="11"/>
      <c r="I2" s="1"/>
      <c r="J2" s="1"/>
    </row>
    <row r="3" spans="1:10" ht="26" customHeight="1">
      <c r="A3" s="1"/>
      <c r="B3" s="12" t="s">
        <v>31</v>
      </c>
      <c r="C3" s="12"/>
      <c r="D3" s="12"/>
      <c r="E3" s="12"/>
      <c r="F3" s="12"/>
      <c r="G3" s="12"/>
      <c r="H3" s="12"/>
      <c r="I3" s="1"/>
      <c r="J3" s="1"/>
    </row>
    <row r="4" spans="1:10" ht="4" customHeight="1">
      <c r="A4" s="2"/>
      <c r="B4" s="2"/>
      <c r="C4" s="2"/>
      <c r="D4" s="2"/>
      <c r="E4" s="2"/>
      <c r="F4" s="2"/>
      <c r="G4" s="2"/>
      <c r="H4" s="2"/>
      <c r="I4" s="2"/>
      <c r="J4" s="2"/>
    </row>
    <row r="5" spans="1:10" ht="48" customHeight="1">
      <c r="B5" s="6" t="s">
        <v>32</v>
      </c>
      <c r="C5" s="6"/>
      <c r="D5" s="6"/>
      <c r="E5" s="6"/>
      <c r="F5" s="6"/>
      <c r="G5" s="6"/>
      <c r="H5" s="6"/>
      <c r="I5" s="6"/>
    </row>
    <row r="7" spans="1:10" ht="14" customHeight="1">
      <c r="B7" s="3" t="s">
        <v>33</v>
      </c>
    </row>
    <row r="8" spans="1:10" ht="26" customHeight="1">
      <c r="B8" s="13" t="s">
        <v>34</v>
      </c>
    </row>
    <row r="9" spans="1:10" ht="26" customHeight="1">
      <c r="B9" s="14" t="s">
        <v>35</v>
      </c>
      <c r="C9" s="15" t="s">
        <v>36</v>
      </c>
      <c r="D9" s="15" t="s">
        <v>37</v>
      </c>
      <c r="E9" s="15" t="s">
        <v>38</v>
      </c>
      <c r="F9" s="15" t="s">
        <v>39</v>
      </c>
      <c r="G9" s="15" t="s">
        <v>40</v>
      </c>
      <c r="H9" s="15" t="s">
        <v>41</v>
      </c>
      <c r="I9" s="15" t="s">
        <v>42</v>
      </c>
    </row>
    <row r="10" spans="1:10" ht="22" customHeight="1">
      <c r="B10" s="16" t="s">
        <v>43</v>
      </c>
      <c r="C10" s="17">
        <f>'Data'!C9</f>
        <v>0</v>
      </c>
      <c r="D10" s="17">
        <f>'Data'!D9</f>
        <v>0</v>
      </c>
      <c r="E10" s="17">
        <f>'Data'!E9</f>
        <v>0</v>
      </c>
      <c r="F10" s="17">
        <f>'Data'!F9</f>
        <v>0</v>
      </c>
      <c r="G10" s="17">
        <f>'Data'!G9</f>
        <v>0</v>
      </c>
      <c r="H10" s="18">
        <f>'Data'!H9</f>
        <v>0</v>
      </c>
      <c r="I10" s="16">
        <f>IF('Data'!G9&gt;0,"Escalate: legal letter or stop credit",IF('Data'!F9&gt;0,"Phone call today; demand payment plan",IF('Data'!E9&gt;0,"Phone call this week",IF('Data'!D9&gt;0,"Reminder email","No action"))))</f>
        <v>0</v>
      </c>
    </row>
    <row r="11" spans="1:10" ht="22" customHeight="1">
      <c r="B11" s="19" t="s">
        <v>44</v>
      </c>
      <c r="C11" s="20">
        <f>'Data'!C10</f>
        <v>0</v>
      </c>
      <c r="D11" s="20">
        <f>'Data'!D10</f>
        <v>0</v>
      </c>
      <c r="E11" s="20">
        <f>'Data'!E10</f>
        <v>0</v>
      </c>
      <c r="F11" s="20">
        <f>'Data'!F10</f>
        <v>0</v>
      </c>
      <c r="G11" s="20">
        <f>'Data'!G10</f>
        <v>0</v>
      </c>
      <c r="H11" s="18">
        <f>'Data'!H10</f>
        <v>0</v>
      </c>
      <c r="I11" s="19">
        <f>IF('Data'!G10&gt;0,"Escalate: legal letter or stop credit",IF('Data'!F10&gt;0,"Phone call today; demand payment plan",IF('Data'!E10&gt;0,"Phone call this week",IF('Data'!D10&gt;0,"Reminder email","No action"))))</f>
        <v>0</v>
      </c>
    </row>
    <row r="12" spans="1:10" ht="22" customHeight="1">
      <c r="B12" s="16" t="s">
        <v>45</v>
      </c>
      <c r="C12" s="17">
        <f>'Data'!C11</f>
        <v>0</v>
      </c>
      <c r="D12" s="17">
        <f>'Data'!D11</f>
        <v>0</v>
      </c>
      <c r="E12" s="17">
        <f>'Data'!E11</f>
        <v>0</v>
      </c>
      <c r="F12" s="17">
        <f>'Data'!F11</f>
        <v>0</v>
      </c>
      <c r="G12" s="17">
        <f>'Data'!G11</f>
        <v>0</v>
      </c>
      <c r="H12" s="18">
        <f>'Data'!H11</f>
        <v>0</v>
      </c>
      <c r="I12" s="16">
        <f>IF('Data'!G11&gt;0,"Escalate: legal letter or stop credit",IF('Data'!F11&gt;0,"Phone call today; demand payment plan",IF('Data'!E11&gt;0,"Phone call this week",IF('Data'!D11&gt;0,"Reminder email","No action"))))</f>
        <v>0</v>
      </c>
    </row>
    <row r="13" spans="1:10" ht="22" customHeight="1">
      <c r="B13" s="19" t="s">
        <v>46</v>
      </c>
      <c r="C13" s="20">
        <f>'Data'!C12</f>
        <v>0</v>
      </c>
      <c r="D13" s="20">
        <f>'Data'!D12</f>
        <v>0</v>
      </c>
      <c r="E13" s="20">
        <f>'Data'!E12</f>
        <v>0</v>
      </c>
      <c r="F13" s="20">
        <f>'Data'!F12</f>
        <v>0</v>
      </c>
      <c r="G13" s="20">
        <f>'Data'!G12</f>
        <v>0</v>
      </c>
      <c r="H13" s="18">
        <f>'Data'!H12</f>
        <v>0</v>
      </c>
      <c r="I13" s="19">
        <f>IF('Data'!G12&gt;0,"Escalate: legal letter or stop credit",IF('Data'!F12&gt;0,"Phone call today; demand payment plan",IF('Data'!E12&gt;0,"Phone call this week",IF('Data'!D12&gt;0,"Reminder email","No action"))))</f>
        <v>0</v>
      </c>
    </row>
    <row r="14" spans="1:10" ht="22" customHeight="1">
      <c r="B14" s="16" t="s">
        <v>47</v>
      </c>
      <c r="C14" s="17">
        <f>'Data'!C13</f>
        <v>0</v>
      </c>
      <c r="D14" s="17">
        <f>'Data'!D13</f>
        <v>0</v>
      </c>
      <c r="E14" s="17">
        <f>'Data'!E13</f>
        <v>0</v>
      </c>
      <c r="F14" s="17">
        <f>'Data'!F13</f>
        <v>0</v>
      </c>
      <c r="G14" s="17">
        <f>'Data'!G13</f>
        <v>0</v>
      </c>
      <c r="H14" s="18">
        <f>'Data'!H13</f>
        <v>0</v>
      </c>
      <c r="I14" s="16">
        <f>IF('Data'!G13&gt;0,"Escalate: legal letter or stop credit",IF('Data'!F13&gt;0,"Phone call today; demand payment plan",IF('Data'!E13&gt;0,"Phone call this week",IF('Data'!D13&gt;0,"Reminder email","No action"))))</f>
        <v>0</v>
      </c>
    </row>
    <row r="15" spans="1:10" ht="22" customHeight="1">
      <c r="B15" s="19" t="s">
        <v>48</v>
      </c>
      <c r="C15" s="20">
        <f>'Data'!C14</f>
        <v>0</v>
      </c>
      <c r="D15" s="20">
        <f>'Data'!D14</f>
        <v>0</v>
      </c>
      <c r="E15" s="20">
        <f>'Data'!E14</f>
        <v>0</v>
      </c>
      <c r="F15" s="20">
        <f>'Data'!F14</f>
        <v>0</v>
      </c>
      <c r="G15" s="20">
        <f>'Data'!G14</f>
        <v>0</v>
      </c>
      <c r="H15" s="18">
        <f>'Data'!H14</f>
        <v>0</v>
      </c>
      <c r="I15" s="19">
        <f>IF('Data'!G14&gt;0,"Escalate: legal letter or stop credit",IF('Data'!F14&gt;0,"Phone call today; demand payment plan",IF('Data'!E14&gt;0,"Phone call this week",IF('Data'!D14&gt;0,"Reminder email","No action"))))</f>
        <v>0</v>
      </c>
    </row>
    <row r="16" spans="1:10" ht="22" customHeight="1">
      <c r="B16" s="16" t="s">
        <v>49</v>
      </c>
      <c r="C16" s="17">
        <f>'Data'!C15</f>
        <v>0</v>
      </c>
      <c r="D16" s="17">
        <f>'Data'!D15</f>
        <v>0</v>
      </c>
      <c r="E16" s="17">
        <f>'Data'!E15</f>
        <v>0</v>
      </c>
      <c r="F16" s="17">
        <f>'Data'!F15</f>
        <v>0</v>
      </c>
      <c r="G16" s="17">
        <f>'Data'!G15</f>
        <v>0</v>
      </c>
      <c r="H16" s="18">
        <f>'Data'!H15</f>
        <v>0</v>
      </c>
      <c r="I16" s="16">
        <f>IF('Data'!G15&gt;0,"Escalate: legal letter or stop credit",IF('Data'!F15&gt;0,"Phone call today; demand payment plan",IF('Data'!E15&gt;0,"Phone call this week",IF('Data'!D15&gt;0,"Reminder email","No action"))))</f>
        <v>0</v>
      </c>
    </row>
    <row r="17" spans="2:9" ht="22" customHeight="1">
      <c r="B17" s="19" t="s">
        <v>50</v>
      </c>
      <c r="C17" s="20">
        <f>'Data'!C16</f>
        <v>0</v>
      </c>
      <c r="D17" s="20">
        <f>'Data'!D16</f>
        <v>0</v>
      </c>
      <c r="E17" s="20">
        <f>'Data'!E16</f>
        <v>0</v>
      </c>
      <c r="F17" s="20">
        <f>'Data'!F16</f>
        <v>0</v>
      </c>
      <c r="G17" s="20">
        <f>'Data'!G16</f>
        <v>0</v>
      </c>
      <c r="H17" s="18">
        <f>'Data'!H16</f>
        <v>0</v>
      </c>
      <c r="I17" s="19">
        <f>IF('Data'!G16&gt;0,"Escalate: legal letter or stop credit",IF('Data'!F16&gt;0,"Phone call today; demand payment plan",IF('Data'!E16&gt;0,"Phone call this week",IF('Data'!D16&gt;0,"Reminder email","No action"))))</f>
        <v>0</v>
      </c>
    </row>
    <row r="18" spans="2:9" ht="22" customHeight="1">
      <c r="B18" s="16" t="s">
        <v>51</v>
      </c>
      <c r="C18" s="17">
        <f>'Data'!C17</f>
        <v>0</v>
      </c>
      <c r="D18" s="17">
        <f>'Data'!D17</f>
        <v>0</v>
      </c>
      <c r="E18" s="17">
        <f>'Data'!E17</f>
        <v>0</v>
      </c>
      <c r="F18" s="17">
        <f>'Data'!F17</f>
        <v>0</v>
      </c>
      <c r="G18" s="17">
        <f>'Data'!G17</f>
        <v>0</v>
      </c>
      <c r="H18" s="18">
        <f>'Data'!H17</f>
        <v>0</v>
      </c>
      <c r="I18" s="16">
        <f>IF('Data'!G17&gt;0,"Escalate: legal letter or stop credit",IF('Data'!F17&gt;0,"Phone call today; demand payment plan",IF('Data'!E17&gt;0,"Phone call this week",IF('Data'!D17&gt;0,"Reminder email","No action"))))</f>
        <v>0</v>
      </c>
    </row>
    <row r="19" spans="2:9" ht="22" customHeight="1">
      <c r="B19" s="19" t="s">
        <v>52</v>
      </c>
      <c r="C19" s="20">
        <f>'Data'!C18</f>
        <v>0</v>
      </c>
      <c r="D19" s="20">
        <f>'Data'!D18</f>
        <v>0</v>
      </c>
      <c r="E19" s="20">
        <f>'Data'!E18</f>
        <v>0</v>
      </c>
      <c r="F19" s="20">
        <f>'Data'!F18</f>
        <v>0</v>
      </c>
      <c r="G19" s="20">
        <f>'Data'!G18</f>
        <v>0</v>
      </c>
      <c r="H19" s="18">
        <f>'Data'!H18</f>
        <v>0</v>
      </c>
      <c r="I19" s="19">
        <f>IF('Data'!G18&gt;0,"Escalate: legal letter or stop credit",IF('Data'!F18&gt;0,"Phone call today; demand payment plan",IF('Data'!E18&gt;0,"Phone call this week",IF('Data'!D18&gt;0,"Reminder email","No action"))))</f>
        <v>0</v>
      </c>
    </row>
    <row r="20" spans="2:9" ht="22" customHeight="1">
      <c r="B20" s="16" t="s">
        <v>53</v>
      </c>
      <c r="C20" s="17">
        <f>'Data'!C19</f>
        <v>0</v>
      </c>
      <c r="D20" s="17">
        <f>'Data'!D19</f>
        <v>0</v>
      </c>
      <c r="E20" s="17">
        <f>'Data'!E19</f>
        <v>0</v>
      </c>
      <c r="F20" s="17">
        <f>'Data'!F19</f>
        <v>0</v>
      </c>
      <c r="G20" s="17">
        <f>'Data'!G19</f>
        <v>0</v>
      </c>
      <c r="H20" s="18">
        <f>'Data'!H19</f>
        <v>0</v>
      </c>
      <c r="I20" s="16">
        <f>IF('Data'!G19&gt;0,"Escalate: legal letter or stop credit",IF('Data'!F19&gt;0,"Phone call today; demand payment plan",IF('Data'!E19&gt;0,"Phone call this week",IF('Data'!D19&gt;0,"Reminder email","No action"))))</f>
        <v>0</v>
      </c>
    </row>
    <row r="21" spans="2:9" ht="22" customHeight="1">
      <c r="B21" s="19" t="s">
        <v>54</v>
      </c>
      <c r="C21" s="20">
        <f>'Data'!C20</f>
        <v>0</v>
      </c>
      <c r="D21" s="20">
        <f>'Data'!D20</f>
        <v>0</v>
      </c>
      <c r="E21" s="20">
        <f>'Data'!E20</f>
        <v>0</v>
      </c>
      <c r="F21" s="20">
        <f>'Data'!F20</f>
        <v>0</v>
      </c>
      <c r="G21" s="20">
        <f>'Data'!G20</f>
        <v>0</v>
      </c>
      <c r="H21" s="18">
        <f>'Data'!H20</f>
        <v>0</v>
      </c>
      <c r="I21" s="19">
        <f>IF('Data'!G20&gt;0,"Escalate: legal letter or stop credit",IF('Data'!F20&gt;0,"Phone call today; demand payment plan",IF('Data'!E20&gt;0,"Phone call this week",IF('Data'!D20&gt;0,"Reminder email","No action"))))</f>
        <v>0</v>
      </c>
    </row>
    <row r="22" spans="2:9" ht="22" customHeight="1">
      <c r="B22" s="16" t="s">
        <v>55</v>
      </c>
      <c r="C22" s="17">
        <f>'Data'!C21</f>
        <v>0</v>
      </c>
      <c r="D22" s="17">
        <f>'Data'!D21</f>
        <v>0</v>
      </c>
      <c r="E22" s="17">
        <f>'Data'!E21</f>
        <v>0</v>
      </c>
      <c r="F22" s="17">
        <f>'Data'!F21</f>
        <v>0</v>
      </c>
      <c r="G22" s="17">
        <f>'Data'!G21</f>
        <v>0</v>
      </c>
      <c r="H22" s="18">
        <f>'Data'!H21</f>
        <v>0</v>
      </c>
      <c r="I22" s="16">
        <f>IF('Data'!G21&gt;0,"Escalate: legal letter or stop credit",IF('Data'!F21&gt;0,"Phone call today; demand payment plan",IF('Data'!E21&gt;0,"Phone call this week",IF('Data'!D21&gt;0,"Reminder email","No action"))))</f>
        <v>0</v>
      </c>
    </row>
    <row r="23" spans="2:9" ht="22" customHeight="1">
      <c r="B23" s="19" t="s">
        <v>56</v>
      </c>
      <c r="C23" s="20">
        <f>'Data'!C22</f>
        <v>0</v>
      </c>
      <c r="D23" s="20">
        <f>'Data'!D22</f>
        <v>0</v>
      </c>
      <c r="E23" s="20">
        <f>'Data'!E22</f>
        <v>0</v>
      </c>
      <c r="F23" s="20">
        <f>'Data'!F22</f>
        <v>0</v>
      </c>
      <c r="G23" s="20">
        <f>'Data'!G22</f>
        <v>0</v>
      </c>
      <c r="H23" s="18">
        <f>'Data'!H22</f>
        <v>0</v>
      </c>
      <c r="I23" s="19">
        <f>IF('Data'!G22&gt;0,"Escalate: legal letter or stop credit",IF('Data'!F22&gt;0,"Phone call today; demand payment plan",IF('Data'!E22&gt;0,"Phone call this week",IF('Data'!D22&gt;0,"Reminder email","No action"))))</f>
        <v>0</v>
      </c>
    </row>
    <row r="24" spans="2:9" ht="22" customHeight="1">
      <c r="B24" s="16" t="s">
        <v>57</v>
      </c>
      <c r="C24" s="17">
        <f>'Data'!C23</f>
        <v>0</v>
      </c>
      <c r="D24" s="17">
        <f>'Data'!D23</f>
        <v>0</v>
      </c>
      <c r="E24" s="17">
        <f>'Data'!E23</f>
        <v>0</v>
      </c>
      <c r="F24" s="17">
        <f>'Data'!F23</f>
        <v>0</v>
      </c>
      <c r="G24" s="17">
        <f>'Data'!G23</f>
        <v>0</v>
      </c>
      <c r="H24" s="18">
        <f>'Data'!H23</f>
        <v>0</v>
      </c>
      <c r="I24" s="16">
        <f>IF('Data'!G23&gt;0,"Escalate: legal letter or stop credit",IF('Data'!F23&gt;0,"Phone call today; demand payment plan",IF('Data'!E23&gt;0,"Phone call this week",IF('Data'!D23&gt;0,"Reminder email","No action"))))</f>
        <v>0</v>
      </c>
    </row>
    <row r="27" spans="2:9" ht="14" customHeight="1">
      <c r="B27" s="3" t="s">
        <v>58</v>
      </c>
    </row>
    <row r="28" spans="2:9" ht="26" customHeight="1">
      <c r="B28" s="13" t="s">
        <v>59</v>
      </c>
    </row>
    <row r="29" spans="2:9" ht="26" customHeight="1">
      <c r="B29" s="14" t="s">
        <v>60</v>
      </c>
      <c r="C29" s="15" t="s">
        <v>61</v>
      </c>
      <c r="D29" s="15" t="s">
        <v>62</v>
      </c>
      <c r="E29" s="15" t="s">
        <v>63</v>
      </c>
      <c r="F29" s="15" t="s">
        <v>64</v>
      </c>
    </row>
    <row r="30" spans="2:9" ht="22" customHeight="1">
      <c r="B30" s="16" t="s">
        <v>65</v>
      </c>
      <c r="C30" s="17">
        <f>SUM(H10:H24)</f>
        <v>0</v>
      </c>
      <c r="D30" s="17">
        <f>'Data'!H24</f>
        <v>0</v>
      </c>
      <c r="E30" s="17">
        <f>C30-D30</f>
        <v>0</v>
      </c>
      <c r="F30" s="21">
        <f>IF(ABS(C30-D30)&lt;0.5,"OK","FLAG")</f>
        <v>0</v>
      </c>
    </row>
  </sheetData>
  <mergeCells count="3">
    <mergeCell ref="B2:H2"/>
    <mergeCell ref="B3:H3"/>
    <mergeCell ref="B5:I5"/>
  </mergeCells>
  <conditionalFormatting sqref="E10:E24">
    <cfRule type="colorScale" priority="1">
      <colorScale>
        <cfvo type="min" val="0"/>
        <cfvo type="percentile" val="50"/>
        <cfvo type="max" val="0"/>
        <color rgb="FFE0F2E5"/>
        <color rgb="FFFFFFFF"/>
        <color rgb="FFFCE5E6"/>
      </colorScale>
    </cfRule>
  </conditionalFormatting>
  <conditionalFormatting sqref="F10:F24">
    <cfRule type="colorScale" priority="2">
      <colorScale>
        <cfvo type="min" val="0"/>
        <cfvo type="percentile" val="50"/>
        <cfvo type="max" val="0"/>
        <color rgb="FFE0F2E5"/>
        <color rgb="FFFFFFFF"/>
        <color rgb="FFFCE5E6"/>
      </colorScale>
    </cfRule>
  </conditionalFormatting>
  <conditionalFormatting sqref="F30">
    <cfRule type="containsText" dxfId="0" priority="4" operator="containsText" text="OK">
      <formula>NOT(ISERROR(SEARCH("OK",F30)))</formula>
    </cfRule>
    <cfRule type="containsText" dxfId="1" priority="5" operator="containsText" text="FLAG">
      <formula>NOT(ISERROR(SEARCH("FLAG",F30)))</formula>
    </cfRule>
  </conditionalFormatting>
  <conditionalFormatting sqref="G10:G24">
    <cfRule type="colorScale" priority="3">
      <colorScale>
        <cfvo type="min" val="0"/>
        <cfvo type="percentile" val="50"/>
        <cfvo type="max" val="0"/>
        <color rgb="FFE0F2E5"/>
        <color rgb="FFFFFFFF"/>
        <color rgb="FFFCE5E6"/>
      </colorScale>
    </cfRule>
  </conditionalFormatting>
  <printOptions horizontalCentered="1"/>
  <pageMargins left="0.4" right="0.4" top="0.5" bottom="0.6" header="0.2" footer="0.3"/>
  <pageSetup paperSize="9" fitToHeight="0" orientation="landscape"/>
  <headerFooter>
    <oddHeader>&amp;L&amp;"Arial"&amp;8&amp;K707070Lyros Accounting&amp;C&amp;"Arial"&amp;8&amp;K707070Chase List&amp;R&amp;"Arial"&amp;8&amp;K707070Page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3A9E6E"/>
    <pageSetUpPr fitToPage="1"/>
  </sheetPr>
  <dimension ref="A1:G15"/>
  <sheetViews>
    <sheetView showGridLines="0" workbookViewId="0"/>
  </sheetViews>
  <sheetFormatPr defaultRowHeight="15"/>
  <cols>
    <col min="1" max="1" width="2.7109375" customWidth="1"/>
    <col min="2" max="2" width="26.7109375" customWidth="1"/>
    <col min="3" max="6" width="16.7109375" customWidth="1"/>
    <col min="7" max="7" width="2.7109375" customWidth="1"/>
  </cols>
  <sheetData>
    <row r="1" spans="1:7" ht="14" customHeight="1">
      <c r="A1" s="1"/>
      <c r="B1" s="1"/>
      <c r="C1" s="1"/>
      <c r="D1" s="1"/>
      <c r="E1" s="1"/>
      <c r="F1" s="1"/>
      <c r="G1" s="1"/>
    </row>
    <row r="2" spans="1:7" ht="16" customHeight="1">
      <c r="A2" s="1"/>
      <c r="B2" s="11" t="s">
        <v>66</v>
      </c>
      <c r="C2" s="11"/>
      <c r="D2" s="11"/>
      <c r="E2" s="11"/>
      <c r="F2" s="1"/>
      <c r="G2" s="1"/>
    </row>
    <row r="3" spans="1:7" ht="26" customHeight="1">
      <c r="A3" s="1"/>
      <c r="B3" s="12" t="s">
        <v>67</v>
      </c>
      <c r="C3" s="12"/>
      <c r="D3" s="12"/>
      <c r="E3" s="12"/>
      <c r="F3" s="1"/>
      <c r="G3" s="1"/>
    </row>
    <row r="4" spans="1:7" ht="4" customHeight="1">
      <c r="A4" s="2"/>
      <c r="B4" s="2"/>
      <c r="C4" s="2"/>
      <c r="D4" s="2"/>
      <c r="E4" s="2"/>
      <c r="F4" s="2"/>
      <c r="G4" s="2"/>
    </row>
    <row r="5" spans="1:7" ht="48" customHeight="1">
      <c r="B5" s="6" t="s">
        <v>68</v>
      </c>
      <c r="C5" s="6"/>
      <c r="D5" s="6"/>
      <c r="E5" s="6"/>
      <c r="F5" s="6"/>
    </row>
    <row r="7" spans="1:7" ht="14" customHeight="1">
      <c r="B7" s="3" t="s">
        <v>33</v>
      </c>
    </row>
    <row r="8" spans="1:7" ht="26" customHeight="1">
      <c r="B8" s="13" t="s">
        <v>69</v>
      </c>
    </row>
    <row r="9" spans="1:7" ht="26" customHeight="1">
      <c r="B9" s="14" t="s">
        <v>70</v>
      </c>
      <c r="C9" s="15" t="s">
        <v>71</v>
      </c>
      <c r="D9" s="15" t="s">
        <v>72</v>
      </c>
    </row>
    <row r="10" spans="1:7" ht="22" customHeight="1">
      <c r="B10" s="16" t="s">
        <v>36</v>
      </c>
      <c r="C10" s="17">
        <f>'Data'!C24</f>
        <v>0</v>
      </c>
      <c r="D10" s="22">
        <f>IFERROR(C10/'Data'!H24,0)</f>
        <v>0</v>
      </c>
    </row>
    <row r="11" spans="1:7" ht="22" customHeight="1">
      <c r="B11" s="19" t="s">
        <v>37</v>
      </c>
      <c r="C11" s="20">
        <f>'Data'!D24</f>
        <v>0</v>
      </c>
      <c r="D11" s="23">
        <f>IFERROR(C11/'Data'!H24,0)</f>
        <v>0</v>
      </c>
    </row>
    <row r="12" spans="1:7" ht="22" customHeight="1">
      <c r="B12" s="16" t="s">
        <v>38</v>
      </c>
      <c r="C12" s="17">
        <f>'Data'!E24</f>
        <v>0</v>
      </c>
      <c r="D12" s="22">
        <f>IFERROR(C12/'Data'!H24,0)</f>
        <v>0</v>
      </c>
    </row>
    <row r="13" spans="1:7" ht="22" customHeight="1">
      <c r="B13" s="19" t="s">
        <v>39</v>
      </c>
      <c r="C13" s="20">
        <f>'Data'!F24</f>
        <v>0</v>
      </c>
      <c r="D13" s="23">
        <f>IFERROR(C13/'Data'!H24,0)</f>
        <v>0</v>
      </c>
    </row>
    <row r="14" spans="1:7" ht="22" customHeight="1">
      <c r="B14" s="16" t="s">
        <v>40</v>
      </c>
      <c r="C14" s="17">
        <f>'Data'!G24</f>
        <v>0</v>
      </c>
      <c r="D14" s="22">
        <f>IFERROR(C14/'Data'!H24,0)</f>
        <v>0</v>
      </c>
    </row>
    <row r="15" spans="1:7" ht="24" customHeight="1">
      <c r="B15" s="24" t="s">
        <v>73</v>
      </c>
      <c r="C15" s="25">
        <f>SUM(C10:C14)</f>
        <v>0</v>
      </c>
      <c r="D15" s="26">
        <f>SUM(D10:D14)</f>
        <v>0</v>
      </c>
    </row>
  </sheetData>
  <mergeCells count="3">
    <mergeCell ref="B2:E2"/>
    <mergeCell ref="B3:E3"/>
    <mergeCell ref="B5:F5"/>
  </mergeCells>
  <printOptions horizontalCentered="1"/>
  <pageMargins left="0.4" right="0.4" top="0.5" bottom="0.6" header="0.2" footer="0.3"/>
  <pageSetup paperSize="9" fitToHeight="0" orientation="landscape"/>
  <headerFooter>
    <oddHeader>&amp;L&amp;"Arial"&amp;8&amp;K707070Lyros Accounting&amp;C&amp;"Arial"&amp;8&amp;K707070Bucket Summary&amp;R&amp;"Arial"&amp;8&amp;K707070Page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F5A524"/>
    <pageSetUpPr fitToPage="1"/>
  </sheetPr>
  <dimension ref="A1:I24"/>
  <sheetViews>
    <sheetView showGridLines="0" workbookViewId="0"/>
  </sheetViews>
  <sheetFormatPr defaultRowHeight="15"/>
  <cols>
    <col min="1" max="1" width="2.7109375" customWidth="1"/>
    <col min="2" max="2" width="32.7109375" customWidth="1"/>
    <col min="3" max="8" width="14.7109375" customWidth="1"/>
    <col min="9" max="9" width="2.7109375" customWidth="1"/>
  </cols>
  <sheetData>
    <row r="1" spans="1:9" ht="14" customHeight="1">
      <c r="A1" s="1"/>
      <c r="B1" s="1"/>
      <c r="C1" s="1"/>
      <c r="D1" s="1"/>
      <c r="E1" s="1"/>
      <c r="F1" s="1"/>
      <c r="G1" s="1"/>
      <c r="H1" s="1"/>
      <c r="I1" s="1"/>
    </row>
    <row r="2" spans="1:9" ht="16" customHeight="1">
      <c r="A2" s="1"/>
      <c r="B2" s="11" t="s">
        <v>74</v>
      </c>
      <c r="C2" s="11"/>
      <c r="D2" s="11"/>
      <c r="E2" s="11"/>
      <c r="F2" s="11"/>
      <c r="G2" s="11"/>
      <c r="H2" s="1"/>
      <c r="I2" s="1"/>
    </row>
    <row r="3" spans="1:9" ht="26" customHeight="1">
      <c r="A3" s="1"/>
      <c r="B3" s="12" t="s">
        <v>75</v>
      </c>
      <c r="C3" s="12"/>
      <c r="D3" s="12"/>
      <c r="E3" s="12"/>
      <c r="F3" s="12"/>
      <c r="G3" s="12"/>
      <c r="H3" s="1"/>
      <c r="I3" s="1"/>
    </row>
    <row r="4" spans="1:9" ht="4" customHeight="1">
      <c r="A4" s="2"/>
      <c r="B4" s="2"/>
      <c r="C4" s="2"/>
      <c r="D4" s="2"/>
      <c r="E4" s="2"/>
      <c r="F4" s="2"/>
      <c r="G4" s="2"/>
      <c r="H4" s="2"/>
      <c r="I4" s="2"/>
    </row>
    <row r="5" spans="1:9" ht="48" customHeight="1">
      <c r="B5" s="6" t="s">
        <v>76</v>
      </c>
      <c r="C5" s="6"/>
      <c r="D5" s="6"/>
      <c r="E5" s="6"/>
      <c r="F5" s="6"/>
      <c r="G5" s="6"/>
      <c r="H5" s="6"/>
    </row>
    <row r="7" spans="1:9" ht="14" customHeight="1">
      <c r="B7" s="3" t="s">
        <v>77</v>
      </c>
    </row>
    <row r="8" spans="1:9" ht="26" customHeight="1">
      <c r="B8" s="14" t="s">
        <v>35</v>
      </c>
      <c r="C8" s="15" t="s">
        <v>36</v>
      </c>
      <c r="D8" s="15" t="s">
        <v>37</v>
      </c>
      <c r="E8" s="15" t="s">
        <v>38</v>
      </c>
      <c r="F8" s="15" t="s">
        <v>39</v>
      </c>
      <c r="G8" s="15" t="s">
        <v>40</v>
      </c>
      <c r="H8" s="15" t="s">
        <v>41</v>
      </c>
    </row>
    <row r="9" spans="1:9" ht="22" customHeight="1">
      <c r="B9" s="16" t="s">
        <v>43</v>
      </c>
      <c r="C9" s="27">
        <v>40824</v>
      </c>
      <c r="D9" s="27">
        <v>15096</v>
      </c>
      <c r="E9" s="27">
        <v>7281</v>
      </c>
      <c r="F9" s="27">
        <v>2479</v>
      </c>
      <c r="G9" s="27">
        <v>0</v>
      </c>
      <c r="H9" s="18">
        <f>SUM($C$9:$G$9)</f>
        <v>0</v>
      </c>
    </row>
    <row r="10" spans="1:9" ht="22" customHeight="1">
      <c r="B10" s="19" t="s">
        <v>44</v>
      </c>
      <c r="C10" s="27">
        <v>32709</v>
      </c>
      <c r="D10" s="27">
        <v>12314</v>
      </c>
      <c r="E10" s="27">
        <v>5503</v>
      </c>
      <c r="F10" s="27">
        <v>1932</v>
      </c>
      <c r="G10" s="27">
        <v>0</v>
      </c>
      <c r="H10" s="18">
        <f>SUM($C$10:$G$10)</f>
        <v>0</v>
      </c>
    </row>
    <row r="11" spans="1:9" ht="22" customHeight="1">
      <c r="B11" s="16" t="s">
        <v>45</v>
      </c>
      <c r="C11" s="27">
        <v>35831</v>
      </c>
      <c r="D11" s="27">
        <v>14360</v>
      </c>
      <c r="E11" s="27">
        <v>5757</v>
      </c>
      <c r="F11" s="27">
        <v>2779</v>
      </c>
      <c r="G11" s="27">
        <v>1189</v>
      </c>
      <c r="H11" s="18">
        <f>SUM($C$11:$G$11)</f>
        <v>0</v>
      </c>
    </row>
    <row r="12" spans="1:9" ht="22" customHeight="1">
      <c r="B12" s="19" t="s">
        <v>46</v>
      </c>
      <c r="C12" s="27">
        <v>25230</v>
      </c>
      <c r="D12" s="27">
        <v>10402</v>
      </c>
      <c r="E12" s="27">
        <v>3540</v>
      </c>
      <c r="F12" s="27">
        <v>1506</v>
      </c>
      <c r="G12" s="27">
        <v>0</v>
      </c>
      <c r="H12" s="18">
        <f>SUM($C$12:$G$12)</f>
        <v>0</v>
      </c>
    </row>
    <row r="13" spans="1:9" ht="22" customHeight="1">
      <c r="B13" s="16" t="s">
        <v>47</v>
      </c>
      <c r="C13" s="27">
        <v>51001</v>
      </c>
      <c r="D13" s="27">
        <v>18219</v>
      </c>
      <c r="E13" s="27">
        <v>8988</v>
      </c>
      <c r="F13" s="27">
        <v>3607</v>
      </c>
      <c r="G13" s="27">
        <v>2222</v>
      </c>
      <c r="H13" s="18">
        <f>SUM($C$13:$G$13)</f>
        <v>0</v>
      </c>
    </row>
    <row r="14" spans="1:9" ht="22" customHeight="1">
      <c r="B14" s="19" t="s">
        <v>48</v>
      </c>
      <c r="C14" s="27">
        <v>45833</v>
      </c>
      <c r="D14" s="27">
        <v>19734</v>
      </c>
      <c r="E14" s="27">
        <v>9800</v>
      </c>
      <c r="F14" s="27">
        <v>3039</v>
      </c>
      <c r="G14" s="27">
        <v>1750</v>
      </c>
      <c r="H14" s="18">
        <f>SUM($C$14:$G$14)</f>
        <v>0</v>
      </c>
    </row>
    <row r="15" spans="1:9" ht="22" customHeight="1">
      <c r="B15" s="16" t="s">
        <v>49</v>
      </c>
      <c r="C15" s="27">
        <v>42612</v>
      </c>
      <c r="D15" s="27">
        <v>16916</v>
      </c>
      <c r="E15" s="27">
        <v>8803</v>
      </c>
      <c r="F15" s="27">
        <v>3112</v>
      </c>
      <c r="G15" s="27">
        <v>0</v>
      </c>
      <c r="H15" s="18">
        <f>SUM($C$15:$G$15)</f>
        <v>0</v>
      </c>
    </row>
    <row r="16" spans="1:9" ht="22" customHeight="1">
      <c r="B16" s="19" t="s">
        <v>50</v>
      </c>
      <c r="C16" s="27">
        <v>35818</v>
      </c>
      <c r="D16" s="27">
        <v>15663</v>
      </c>
      <c r="E16" s="27">
        <v>6601</v>
      </c>
      <c r="F16" s="27">
        <v>2636</v>
      </c>
      <c r="G16" s="27">
        <v>1615</v>
      </c>
      <c r="H16" s="18">
        <f>SUM($C$16:$G$16)</f>
        <v>0</v>
      </c>
    </row>
    <row r="17" spans="2:8" ht="22" customHeight="1">
      <c r="B17" s="16" t="s">
        <v>51</v>
      </c>
      <c r="C17" s="27">
        <v>21859</v>
      </c>
      <c r="D17" s="27">
        <v>6954</v>
      </c>
      <c r="E17" s="27">
        <v>3353</v>
      </c>
      <c r="F17" s="27">
        <v>1887</v>
      </c>
      <c r="G17" s="27">
        <v>0</v>
      </c>
      <c r="H17" s="18">
        <f>SUM($C$17:$G$17)</f>
        <v>0</v>
      </c>
    </row>
    <row r="18" spans="2:8" ht="22" customHeight="1">
      <c r="B18" s="19" t="s">
        <v>52</v>
      </c>
      <c r="C18" s="27">
        <v>11477</v>
      </c>
      <c r="D18" s="27">
        <v>4555</v>
      </c>
      <c r="E18" s="27">
        <v>1845</v>
      </c>
      <c r="F18" s="27">
        <v>552</v>
      </c>
      <c r="G18" s="27">
        <v>0</v>
      </c>
      <c r="H18" s="18">
        <f>SUM($C$18:$G$18)</f>
        <v>0</v>
      </c>
    </row>
    <row r="19" spans="2:8" ht="22" customHeight="1">
      <c r="B19" s="16" t="s">
        <v>53</v>
      </c>
      <c r="C19" s="27">
        <v>40728</v>
      </c>
      <c r="D19" s="27">
        <v>16221</v>
      </c>
      <c r="E19" s="27">
        <v>8545</v>
      </c>
      <c r="F19" s="27">
        <v>2797</v>
      </c>
      <c r="G19" s="27">
        <v>1810</v>
      </c>
      <c r="H19" s="18">
        <f>SUM($C$19:$G$19)</f>
        <v>0</v>
      </c>
    </row>
    <row r="20" spans="2:8" ht="22" customHeight="1">
      <c r="B20" s="19" t="s">
        <v>54</v>
      </c>
      <c r="C20" s="27">
        <v>45827</v>
      </c>
      <c r="D20" s="27">
        <v>20117</v>
      </c>
      <c r="E20" s="27">
        <v>9200</v>
      </c>
      <c r="F20" s="27">
        <v>3603</v>
      </c>
      <c r="G20" s="27">
        <v>2028</v>
      </c>
      <c r="H20" s="18">
        <f>SUM($C$20:$G$20)</f>
        <v>0</v>
      </c>
    </row>
    <row r="21" spans="2:8" ht="22" customHeight="1">
      <c r="B21" s="16" t="s">
        <v>55</v>
      </c>
      <c r="C21" s="27">
        <v>9960</v>
      </c>
      <c r="D21" s="27">
        <v>2224</v>
      </c>
      <c r="E21" s="27">
        <v>2451</v>
      </c>
      <c r="F21" s="27">
        <v>219</v>
      </c>
      <c r="G21" s="27">
        <v>0</v>
      </c>
      <c r="H21" s="18">
        <f>SUM($C$21:$G$21)</f>
        <v>0</v>
      </c>
    </row>
    <row r="22" spans="2:8" ht="22" customHeight="1">
      <c r="B22" s="19" t="s">
        <v>56</v>
      </c>
      <c r="C22" s="27">
        <v>39579</v>
      </c>
      <c r="D22" s="27">
        <v>16776</v>
      </c>
      <c r="E22" s="27">
        <v>7553</v>
      </c>
      <c r="F22" s="27">
        <v>2674</v>
      </c>
      <c r="G22" s="27">
        <v>0</v>
      </c>
      <c r="H22" s="18">
        <f>SUM($C$22:$G$22)</f>
        <v>0</v>
      </c>
    </row>
    <row r="23" spans="2:8" ht="22" customHeight="1">
      <c r="B23" s="16" t="s">
        <v>57</v>
      </c>
      <c r="C23" s="27">
        <v>42195</v>
      </c>
      <c r="D23" s="27">
        <v>18930</v>
      </c>
      <c r="E23" s="27">
        <v>9194</v>
      </c>
      <c r="F23" s="27">
        <v>2937</v>
      </c>
      <c r="G23" s="27">
        <v>0</v>
      </c>
      <c r="H23" s="18">
        <f>SUM($C$23:$G$23)</f>
        <v>0</v>
      </c>
    </row>
    <row r="24" spans="2:8" ht="24" customHeight="1">
      <c r="B24" s="24" t="s">
        <v>79</v>
      </c>
      <c r="C24" s="25">
        <f>SUM(C9:C23)</f>
        <v>0</v>
      </c>
      <c r="D24" s="25">
        <f>SUM(D9:D23)</f>
        <v>0</v>
      </c>
      <c r="E24" s="25">
        <f>SUM(E9:E23)</f>
        <v>0</v>
      </c>
      <c r="F24" s="25">
        <f>SUM(F9:F23)</f>
        <v>0</v>
      </c>
      <c r="G24" s="25">
        <f>SUM(G9:G23)</f>
        <v>0</v>
      </c>
      <c r="H24" s="25">
        <f>SUM(H9:H23)</f>
        <v>0</v>
      </c>
    </row>
  </sheetData>
  <mergeCells count="3">
    <mergeCell ref="B2:G2"/>
    <mergeCell ref="B3:G3"/>
    <mergeCell ref="B5:H5"/>
  </mergeCells>
  <printOptions horizontalCentered="1"/>
  <pageMargins left="0.4" right="0.4" top="0.5" bottom="0.6" header="0.2" footer="0.3"/>
  <pageSetup paperSize="9" fitToHeight="0" orientation="landscape"/>
  <headerFooter>
    <oddHeader>&amp;L&amp;"Arial"&amp;8&amp;K707070Lyros Accounting&amp;C&amp;"Arial"&amp;8&amp;K707070Data&amp;R&amp;"Arial"&amp;8&amp;K707070Page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5.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80</v>
      </c>
      <c r="C2" s="11"/>
      <c r="D2" s="11"/>
      <c r="E2" s="11"/>
      <c r="F2" s="11"/>
      <c r="G2" s="11"/>
      <c r="H2" s="11"/>
      <c r="I2" s="11"/>
      <c r="J2" s="11"/>
      <c r="K2" s="11"/>
      <c r="L2" s="1"/>
      <c r="M2" s="1"/>
    </row>
    <row r="3" spans="1:13" ht="26" customHeight="1">
      <c r="A3" s="1"/>
      <c r="B3" s="12" t="s">
        <v>81</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82</v>
      </c>
      <c r="C7" s="13"/>
      <c r="D7" s="13"/>
      <c r="E7" s="13"/>
      <c r="F7" s="13"/>
      <c r="G7" s="13"/>
      <c r="H7" s="13"/>
      <c r="I7" s="13"/>
      <c r="J7" s="13"/>
      <c r="K7" s="13"/>
      <c r="L7" s="13"/>
    </row>
    <row r="8" spans="1:13" ht="24" customHeight="1">
      <c r="B8" s="6" t="s">
        <v>3</v>
      </c>
      <c r="C8" s="7" t="s">
        <v>83</v>
      </c>
      <c r="D8" s="7"/>
      <c r="E8" s="7"/>
      <c r="F8" s="7"/>
      <c r="G8" s="7"/>
      <c r="H8" s="7"/>
      <c r="I8" s="7"/>
      <c r="J8" s="7"/>
      <c r="K8" s="7"/>
      <c r="L8" s="7"/>
    </row>
    <row r="9" spans="1:13" ht="24" customHeight="1">
      <c r="B9" s="6" t="s">
        <v>5</v>
      </c>
      <c r="C9" s="7" t="s">
        <v>84</v>
      </c>
      <c r="D9" s="7"/>
      <c r="E9" s="7"/>
      <c r="F9" s="7"/>
      <c r="G9" s="7"/>
      <c r="H9" s="7"/>
      <c r="I9" s="7"/>
      <c r="J9" s="7"/>
      <c r="K9" s="7"/>
      <c r="L9" s="7"/>
    </row>
    <row r="10" spans="1:13" ht="24" customHeight="1">
      <c r="B10" s="6" t="s">
        <v>7</v>
      </c>
      <c r="C10" s="7" t="s">
        <v>85</v>
      </c>
      <c r="D10" s="7"/>
      <c r="E10" s="7"/>
      <c r="F10" s="7"/>
      <c r="G10" s="7"/>
      <c r="H10" s="7"/>
      <c r="I10" s="7"/>
      <c r="J10" s="7"/>
      <c r="K10" s="7"/>
      <c r="L10" s="7"/>
    </row>
    <row r="11" spans="1:13" ht="22" customHeight="1">
      <c r="B11" s="6" t="s">
        <v>86</v>
      </c>
      <c r="C11" s="6"/>
      <c r="D11" s="6"/>
      <c r="E11" s="6"/>
      <c r="F11" s="6"/>
      <c r="G11" s="6"/>
      <c r="H11" s="6"/>
      <c r="I11" s="6"/>
      <c r="J11" s="6"/>
      <c r="K11" s="6"/>
      <c r="L11" s="6"/>
    </row>
    <row r="13" spans="1:13" ht="28" customHeight="1">
      <c r="B13" s="13" t="s">
        <v>87</v>
      </c>
      <c r="C13" s="13"/>
      <c r="D13" s="13"/>
      <c r="E13" s="13"/>
      <c r="F13" s="13"/>
      <c r="G13" s="13"/>
      <c r="H13" s="13"/>
      <c r="I13" s="13"/>
      <c r="J13" s="13"/>
      <c r="K13" s="13"/>
      <c r="L13" s="13"/>
    </row>
    <row r="14" spans="1:13" ht="24" customHeight="1">
      <c r="B14" s="6" t="s">
        <v>3</v>
      </c>
      <c r="C14" s="7" t="s">
        <v>88</v>
      </c>
      <c r="D14" s="7"/>
      <c r="E14" s="7"/>
      <c r="F14" s="7"/>
      <c r="G14" s="7"/>
      <c r="H14" s="7"/>
      <c r="I14" s="7"/>
      <c r="J14" s="7"/>
      <c r="K14" s="7"/>
      <c r="L14" s="7"/>
    </row>
    <row r="15" spans="1:13" ht="24" customHeight="1">
      <c r="B15" s="6" t="s">
        <v>5</v>
      </c>
      <c r="C15" s="7" t="s">
        <v>89</v>
      </c>
      <c r="D15" s="7"/>
      <c r="E15" s="7"/>
      <c r="F15" s="7"/>
      <c r="G15" s="7"/>
      <c r="H15" s="7"/>
      <c r="I15" s="7"/>
      <c r="J15" s="7"/>
      <c r="K15" s="7"/>
      <c r="L15" s="7"/>
    </row>
    <row r="16" spans="1:13" ht="24" customHeight="1">
      <c r="B16" s="6" t="s">
        <v>7</v>
      </c>
      <c r="C16" s="7" t="s">
        <v>90</v>
      </c>
      <c r="D16" s="7"/>
      <c r="E16" s="7"/>
      <c r="F16" s="7"/>
      <c r="G16" s="7"/>
      <c r="H16" s="7"/>
      <c r="I16" s="7"/>
      <c r="J16" s="7"/>
      <c r="K16" s="7"/>
      <c r="L16" s="7"/>
    </row>
    <row r="17" spans="2:12" ht="22" customHeight="1">
      <c r="B17" s="6" t="s">
        <v>91</v>
      </c>
      <c r="C17" s="6"/>
      <c r="D17" s="6"/>
      <c r="E17" s="6"/>
      <c r="F17" s="6"/>
      <c r="G17" s="6"/>
      <c r="H17" s="6"/>
      <c r="I17" s="6"/>
      <c r="J17" s="6"/>
      <c r="K17" s="6"/>
      <c r="L17" s="6"/>
    </row>
    <row r="20" spans="2:12" ht="24" customHeight="1">
      <c r="B20" s="10" t="s">
        <v>29</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vt:lpstr>
      <vt:lpstr>Chase List</vt:lpstr>
      <vt:lpstr>Bucket Summary</vt:lpstr>
      <vt:lpstr>Data</vt:lpstr>
      <vt:lpstr>Connect your data</vt:lpstr>
      <vt:lpstr>'Connect your data'!Print_Area</vt:lpstr>
      <vt:lpstr>Cover!Print_Area</vt:lpstr>
      <vt:lpstr>'Bucket Summary'!Print_Titles</vt:lpstr>
      <vt:lpstr>'Chase List'!Print_Titles</vt:lpstr>
      <vt:lpstr>'Connect your data'!Print_Titles</vt:lpstr>
      <vt:lpstr>Data!Print_Titles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2026-05-23T20:47:49Z</dcterms:created>
  <dcterms:modified xsi:type="dcterms:W3CDTF">2026-05-23T20:47:49Z</dcterms:modified>
</cp:coreProperties>
</file>