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Quarterly Summary" sheetId="2" r:id="rId2"/>
    <sheet name="Data" sheetId="3" r:id="rId3"/>
    <sheet name="Connect your data" sheetId="4" r:id="rId4"/>
  </sheets>
  <definedNames>
    <definedName name="_xlnm.Print_Area" localSheetId="3">'Connect your data'!$A$1:$M$22</definedName>
    <definedName name="_xlnm.Print_Area" localSheetId="0">Cover!$A$1:$M$42</definedName>
    <definedName name="_xlnm.Print_Titles" localSheetId="3">'Connect your data'!$1:$5</definedName>
    <definedName name="_xlnm.Print_Titles" localSheetId="2">Data!$1:$5</definedName>
    <definedName name="_xlnm.Print_Titles" localSheetId="1">'Quarterly Summary'!$1:$5</definedName>
  </definedNames>
  <calcPr calcId="124519" fullCalcOnLoad="1"/>
</workbook>
</file>

<file path=xl/sharedStrings.xml><?xml version="1.0" encoding="utf-8"?>
<sst xmlns="http://schemas.openxmlformats.org/spreadsheetml/2006/main" count="105" uniqueCount="93">
  <si>
    <t>BAS QUARTER CASH IMPACT MODEL</t>
  </si>
  <si>
    <t>GST and BAS Cash Timing</t>
  </si>
  <si>
    <t>HOW TO USE</t>
  </si>
  <si>
    <t>1.</t>
  </si>
  <si>
    <t>Open the Data sheet and enter monthly GST collected, GST paid, PAYG withheld, and PAYG instalments for the past 12 months.</t>
  </si>
  <si>
    <t>2.</t>
  </si>
  <si>
    <t>Each row shows the underlying activity; the workbook nets these by BAS quarter and reports the lodgement-day cash outflow.</t>
  </si>
  <si>
    <t>3.</t>
  </si>
  <si>
    <t>The Quarterly Summary tab shows the four BAS quarters with cash impact and due dates.</t>
  </si>
  <si>
    <t>DESIGNED FOR</t>
  </si>
  <si>
    <t>SME Finance Controller, fractional CFO, or business owner avoiding cash surprises at quarterly BAS lodgement.</t>
  </si>
  <si>
    <t>EXAMPLE BUSINESS PROFILE</t>
  </si>
  <si>
    <t>Synthetic data inside this workbook represents the following business shape. Use it as a reference for what good looks like; your numbers will differ.</t>
  </si>
  <si>
    <t>INDUSTRY</t>
  </si>
  <si>
    <t>GST-registered SME, quarterly BAS lodger</t>
  </si>
  <si>
    <t>PAYG OBLIGATIONS</t>
  </si>
  <si>
    <t>PAYG withholding (employees) and PAYG instalments</t>
  </si>
  <si>
    <t>OUTPUT</t>
  </si>
  <si>
    <t>Cash impact per BAS quarter with lodgement due date</t>
  </si>
  <si>
    <t>INPUTS YOU NEED TO PROVIDE</t>
  </si>
  <si>
    <t>These figures vary by company and cannot be exported directly from your accounting software. Replace the amber-bordered sample values on the tabs noted below.</t>
  </si>
  <si>
    <t>Monthly GST collected (on sales)</t>
  </si>
  <si>
    <t>Used on: Data tab</t>
  </si>
  <si>
    <t>Monthly GST paid (on purchases)</t>
  </si>
  <si>
    <t>Monthly PAYG withholding</t>
  </si>
  <si>
    <t>Quarterly PAYG instalment amount</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</si>
  <si>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</si>
  <si>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</si>
  <si>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</si>
  <si>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</si>
  <si>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</si>
  <si>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</si>
  <si>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</si>
  <si>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QUARTERLY SUMMARY</t>
  </si>
  <si>
    <t>BAS-quarter cash impact</t>
  </si>
  <si>
    <t>Aggregates the monthly GST and PAYG figures into the four BAS quarters and calculates the net cash outflow per lodgement. The ATO lodgement due date for each quarter is shown in the Due column. The BAS Net Cash Out row is what hits the bank on lodgement day.</t>
  </si>
  <si>
    <t>DRAWN FROM THE DATA SHEET</t>
  </si>
  <si>
    <t>Net cash impact per BAS quarter</t>
  </si>
  <si>
    <t>Line</t>
  </si>
  <si>
    <t>Dec 24 – Feb 25</t>
  </si>
  <si>
    <t>Mar 25 – May 25</t>
  </si>
  <si>
    <t>Jun 25 – Aug 25</t>
  </si>
  <si>
    <t>Sep 25 – Nov 25</t>
  </si>
  <si>
    <t>Total</t>
  </si>
  <si>
    <t>GST collected</t>
  </si>
  <si>
    <t>GST paid</t>
  </si>
  <si>
    <t>Net GST payable</t>
  </si>
  <si>
    <t>PAYG withholding</t>
  </si>
  <si>
    <t>PAYG instalment</t>
  </si>
  <si>
    <t>BAS net cash out</t>
  </si>
  <si>
    <t>Approximate lodgement due</t>
  </si>
  <si>
    <t>RECONCILIATION</t>
  </si>
  <si>
    <t>Tie-out checks for this tab</t>
  </si>
  <si>
    <t>Check</t>
  </si>
  <si>
    <t>Left side</t>
  </si>
  <si>
    <t>Right side</t>
  </si>
  <si>
    <t>Difference</t>
  </si>
  <si>
    <t>Status</t>
  </si>
  <si>
    <t>GST collected total ties to Data row total</t>
  </si>
  <si>
    <t>PAYG instalment total ties to Data row total</t>
  </si>
  <si>
    <t>SINGLE SOURCE OF TRUTH</t>
  </si>
  <si>
    <t>Drop your GST and PAYG monthly activity here</t>
  </si>
  <si>
    <t>GST collected is the GST amount on sales for each month. GST paid is the GST amount on creditable purchases. PAYG withholding is the tax withheld from wages. PAYG instalment is the quarterly company income tax instalment (enter the full amount in the month it falls due). All four feed the BAS lodgement cash impact on the Quarterly Summary tab.</t>
  </si>
  <si>
    <t>ENTER MONTHLY FIGURES</t>
  </si>
  <si>
    <t>GST, PAYG withholding, PAYG instalments</t>
  </si>
  <si>
    <t>Dec 24</t>
  </si>
  <si>
    <t>Jan 25</t>
  </si>
  <si>
    <t>Feb 25</t>
  </si>
  <si>
    <t>Mar 25</t>
  </si>
  <si>
    <t>Apr 25</t>
  </si>
  <si>
    <t>May 25</t>
  </si>
  <si>
    <t>Jun 25</t>
  </si>
  <si>
    <t>Jul 25</t>
  </si>
  <si>
    <t>Aug 25</t>
  </si>
  <si>
    <t>Sep 25</t>
  </si>
  <si>
    <t>Oct 25</t>
  </si>
  <si>
    <t>Nov 25</t>
  </si>
  <si>
    <t>12-month total</t>
  </si>
  <si>
    <t>GST collected (on sales)</t>
  </si>
  <si>
    <t>GST paid (on purchases)</t>
  </si>
  <si>
    <t>PAYG instalment (quarterly)</t>
  </si>
  <si>
    <t>POPULATE THIS WORKBOOK</t>
  </si>
  <si>
    <t>Connect your accounting data</t>
  </si>
  <si>
    <t>Option 1   Enter the data yourself</t>
  </si>
  <si>
    <t>Export the relevant report from your accounting software (e.g. gst and bas cash timing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</si>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</sst>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_-&quot;$&quot;* #,##0_-;[Red]_-&quot;$&quot;* (#,##0)_-;_-&quot;$&quot;* &quot;-&quot;_-;_-@_-"/>
    <numFmt numFmtId="165" formatCode="yyyy-mm-dd"/>
  </numFmts>
  <fonts count="17">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0"/>
      <color rgb="FF1A1A1A"/>
      <name val="Arial"/>
      <family val="2"/>
    </font>
    <font>
      <b/>
      <sz val="11"/>
      <color rgb="FFFFFFFF"/>
      <name val="Arial"/>
      <family val="2"/>
    </font>
    <font>
      <sz val="10"/>
      <color theme="1"/>
      <name val="Arial"/>
      <family val="2"/>
    </font>
    <font>
      <b/>
      <sz val="10"/>
      <color rgb="FF707070"/>
      <name val="Arial"/>
      <family val="2"/>
    </font>
    <font>
      <sz val="10"/>
      <color rgb="FF2D7A55"/>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FFFFF"/>
        <bgColor indexed="64"/>
      </patternFill>
    </fill>
    <fill>
      <patternFill patternType="solid">
        <fgColor rgb="FFF4F4F4"/>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8">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164" fontId="12"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0" fontId="12" fillId="5" borderId="2" xfId="0" applyFont="1" applyFill="1" applyBorder="1" applyAlignment="1">
      <alignment horizontal="left" vertical="center"/>
    </xf>
    <xf numFmtId="0" fontId="13" fillId="2" borderId="3" xfId="0" applyFont="1" applyFill="1" applyBorder="1" applyAlignment="1">
      <alignment horizontal="left" vertical="center" indent="1"/>
    </xf>
    <xf numFmtId="164" fontId="13" fillId="2" borderId="3" xfId="0" applyNumberFormat="1" applyFont="1" applyFill="1" applyBorder="1" applyAlignment="1">
      <alignment horizontal="right" vertical="center"/>
    </xf>
    <xf numFmtId="165" fontId="14" fillId="0" borderId="2" xfId="0" applyNumberFormat="1" applyFont="1" applyBorder="1" applyAlignment="1">
      <alignment horizontal="right" vertical="center"/>
    </xf>
    <xf numFmtId="0" fontId="15" fillId="5" borderId="2" xfId="0" applyFont="1" applyFill="1" applyBorder="1" applyAlignment="1">
      <alignment horizontal="center" vertical="center"/>
    </xf>
    <xf numFmtId="0" fontId="12" fillId="6" borderId="2" xfId="0" applyFont="1" applyFill="1" applyBorder="1" applyAlignment="1">
      <alignment horizontal="left" vertical="center" indent="1"/>
    </xf>
    <xf numFmtId="164" fontId="16" fillId="7"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38100</xdr:colOff>
      <xdr:row>0</xdr:row>
      <xdr:rowOff>38100</xdr:rowOff>
    </xdr:from>
    <xdr:to>
      <xdr:col>8</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753350"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14</xdr:col>
      <xdr:colOff>38100</xdr:colOff>
      <xdr:row>0</xdr:row>
      <xdr:rowOff>38100</xdr:rowOff>
    </xdr:from>
    <xdr:to>
      <xdr:col>14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0972800"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40"/>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22</v>
      </c>
      <c r="G28" s="8"/>
      <c r="H28" s="8"/>
      <c r="I28" s="8"/>
      <c r="J28" s="8"/>
      <c r="K28" s="8"/>
      <c r="L28" s="8"/>
      <c r="M28" s="4"/>
    </row>
    <row r="29" spans="2:13" ht="22" customHeight="1">
      <c r="B29" s="3" t="s">
        <v>24</v>
      </c>
      <c r="F29" s="8" t="s">
        <v>22</v>
      </c>
      <c r="G29" s="8"/>
      <c r="H29" s="8"/>
      <c r="I29" s="8"/>
      <c r="J29" s="8"/>
      <c r="K29" s="8"/>
      <c r="L29" s="8"/>
      <c r="M29" s="4"/>
    </row>
    <row r="30" spans="2:13" ht="22" customHeight="1">
      <c r="B30" s="3" t="s">
        <v>25</v>
      </c>
      <c r="F30" s="8" t="s">
        <v>22</v>
      </c>
      <c r="G30" s="8"/>
      <c r="H30" s="8"/>
      <c r="I30" s="8"/>
      <c r="J30" s="8"/>
      <c r="K30" s="8"/>
      <c r="L30" s="8"/>
      <c r="M30" s="4"/>
    </row>
    <row r="31" spans="2:13">
      <c r="M31" s="4"/>
    </row>
    <row r="32" spans="2:13" ht="18" customHeight="1">
      <c r="B32" s="3" t="s">
        <v>26</v>
      </c>
      <c r="C32" s="3"/>
      <c r="D32" s="3"/>
      <c r="E32" s="3"/>
      <c r="F32" s="3"/>
      <c r="G32" s="3"/>
      <c r="H32" s="3"/>
      <c r="I32" s="3"/>
      <c r="J32" s="3"/>
      <c r="K32" s="3"/>
      <c r="L32" s="3"/>
      <c r="M32" s="4"/>
    </row>
    <row r="33" spans="2:13" ht="24" customHeight="1">
      <c r="B33" s="7" t="s">
        <v>27</v>
      </c>
      <c r="C33" s="7"/>
      <c r="D33" s="7"/>
      <c r="E33" s="7"/>
      <c r="F33" s="7"/>
      <c r="G33" s="7"/>
      <c r="H33" s="7"/>
      <c r="I33" s="7"/>
      <c r="J33" s="7"/>
      <c r="K33" s="7"/>
      <c r="L33" s="7"/>
      <c r="M33" s="4"/>
    </row>
    <row r="34" spans="2:13" ht="18" customHeight="1">
      <c r="B34" s="3" t="s">
        <v>28</v>
      </c>
      <c r="C34" s="3"/>
      <c r="D34" s="3"/>
      <c r="E34" s="3"/>
      <c r="F34" s="3"/>
      <c r="G34" s="3"/>
      <c r="H34" s="3"/>
      <c r="I34" s="3"/>
      <c r="J34" s="3"/>
      <c r="K34" s="3"/>
      <c r="L34" s="3"/>
      <c r="M34" s="4"/>
    </row>
    <row r="35" spans="2:13" ht="38" customHeight="1">
      <c r="B35" s="7" t="s">
        <v>29</v>
      </c>
      <c r="C35" s="7"/>
      <c r="D35" s="7"/>
      <c r="E35" s="7"/>
      <c r="F35" s="7"/>
      <c r="G35" s="7"/>
      <c r="H35" s="7"/>
      <c r="I35" s="7"/>
      <c r="J35" s="7"/>
      <c r="K35" s="7"/>
      <c r="L35" s="7"/>
      <c r="M35" s="4"/>
    </row>
    <row r="36" spans="2:13" ht="18" customHeight="1">
      <c r="B36" s="3" t="s">
        <v>30</v>
      </c>
      <c r="C36" s="3"/>
      <c r="D36" s="3"/>
      <c r="E36" s="3"/>
      <c r="F36" s="3"/>
      <c r="G36" s="3"/>
      <c r="H36" s="3"/>
      <c r="I36" s="3"/>
      <c r="J36" s="3"/>
      <c r="K36" s="3"/>
      <c r="L36" s="3"/>
      <c r="M36" s="4"/>
    </row>
    <row r="37" spans="2:13" ht="34" customHeight="1">
      <c r="B37" s="9" t="s">
        <v>31</v>
      </c>
      <c r="C37" s="9"/>
      <c r="D37" s="9"/>
      <c r="E37" s="9"/>
      <c r="F37" s="9"/>
      <c r="G37" s="9"/>
      <c r="H37" s="9"/>
      <c r="I37" s="9"/>
      <c r="J37" s="9"/>
      <c r="K37" s="9"/>
      <c r="L37" s="9"/>
      <c r="M37" s="4"/>
    </row>
    <row r="38" spans="2:13">
      <c r="M38" s="4"/>
    </row>
    <row r="39" spans="2:13" ht="28" customHeight="1">
      <c r="B39" s="10" t="s">
        <v>32</v>
      </c>
      <c r="C39" s="10"/>
      <c r="D39" s="10"/>
      <c r="E39" s="10"/>
      <c r="F39" s="10"/>
      <c r="G39" s="10"/>
      <c r="H39" s="10"/>
      <c r="I39" s="10"/>
      <c r="J39" s="10"/>
      <c r="K39" s="10"/>
      <c r="L39" s="10"/>
      <c r="M39" s="4"/>
    </row>
    <row r="40" spans="2:13" ht="28" customHeight="1">
      <c r="B40" s="10"/>
      <c r="C40" s="10"/>
      <c r="D40" s="10"/>
      <c r="E40" s="10"/>
      <c r="F40" s="10"/>
      <c r="G40" s="10"/>
      <c r="H40" s="10"/>
      <c r="I40" s="10"/>
      <c r="J40" s="10"/>
      <c r="K40" s="10"/>
      <c r="L40" s="10"/>
      <c r="M40" s="4"/>
    </row>
  </sheetData>
  <mergeCells count="21">
    <mergeCell ref="B9:L9"/>
    <mergeCell ref="C12:L12"/>
    <mergeCell ref="C13:L13"/>
    <mergeCell ref="C14:L14"/>
    <mergeCell ref="B17:L17"/>
    <mergeCell ref="B20:L20"/>
    <mergeCell ref="D21:L21"/>
    <mergeCell ref="D22:L22"/>
    <mergeCell ref="D23:L23"/>
    <mergeCell ref="B26:L26"/>
    <mergeCell ref="F27:L27"/>
    <mergeCell ref="F28:L28"/>
    <mergeCell ref="F29:L29"/>
    <mergeCell ref="F30:L30"/>
    <mergeCell ref="B32:L32"/>
    <mergeCell ref="B33:L33"/>
    <mergeCell ref="B34:L34"/>
    <mergeCell ref="B35:L35"/>
    <mergeCell ref="B36:L36"/>
    <mergeCell ref="B37:L37"/>
    <mergeCell ref="B39:L40"/>
  </mergeCells>
  <hyperlinks>
    <hyperlink ref="B39"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J23"/>
  <sheetViews>
    <sheetView showGridLines="0" workbookViewId="0"/>
  </sheetViews>
  <sheetFormatPr defaultRowHeight="15"/>
  <cols>
    <col min="1" max="1" width="2.7109375" customWidth="1"/>
    <col min="2" max="2" width="24.7109375" customWidth="1"/>
    <col min="3" max="9" width="14.7109375" customWidth="1"/>
    <col min="10" max="10" width="2.7109375" customWidth="1"/>
  </cols>
  <sheetData>
    <row r="1" spans="1:10" ht="14" customHeight="1">
      <c r="A1" s="1"/>
      <c r="B1" s="1"/>
      <c r="C1" s="1"/>
      <c r="D1" s="1"/>
      <c r="E1" s="1"/>
      <c r="F1" s="1"/>
      <c r="G1" s="1"/>
      <c r="H1" s="1"/>
      <c r="I1" s="1"/>
      <c r="J1" s="1"/>
    </row>
    <row r="2" spans="1:10" ht="16" customHeight="1">
      <c r="A2" s="1"/>
      <c r="B2" s="11" t="s">
        <v>33</v>
      </c>
      <c r="C2" s="11"/>
      <c r="D2" s="11"/>
      <c r="E2" s="11"/>
      <c r="F2" s="11"/>
      <c r="G2" s="11"/>
      <c r="H2" s="11"/>
      <c r="I2" s="1"/>
      <c r="J2" s="1"/>
    </row>
    <row r="3" spans="1:10" ht="26" customHeight="1">
      <c r="A3" s="1"/>
      <c r="B3" s="12" t="s">
        <v>34</v>
      </c>
      <c r="C3" s="12"/>
      <c r="D3" s="12"/>
      <c r="E3" s="12"/>
      <c r="F3" s="12"/>
      <c r="G3" s="12"/>
      <c r="H3" s="12"/>
      <c r="I3" s="1"/>
      <c r="J3" s="1"/>
    </row>
    <row r="4" spans="1:10" ht="4" customHeight="1">
      <c r="A4" s="2"/>
      <c r="B4" s="2"/>
      <c r="C4" s="2"/>
      <c r="D4" s="2"/>
      <c r="E4" s="2"/>
      <c r="F4" s="2"/>
      <c r="G4" s="2"/>
      <c r="H4" s="2"/>
      <c r="I4" s="2"/>
      <c r="J4" s="2"/>
    </row>
    <row r="5" spans="1:10" ht="64" customHeight="1">
      <c r="B5" s="6" t="s">
        <v>35</v>
      </c>
      <c r="C5" s="6"/>
      <c r="D5" s="6"/>
      <c r="E5" s="6"/>
      <c r="F5" s="6"/>
      <c r="G5" s="6"/>
      <c r="H5" s="6"/>
      <c r="I5" s="6"/>
    </row>
    <row r="7" spans="1:10" ht="14" customHeight="1">
      <c r="B7" s="3" t="s">
        <v>36</v>
      </c>
    </row>
    <row r="8" spans="1:10" ht="26" customHeight="1">
      <c r="B8" s="13" t="s">
        <v>37</v>
      </c>
    </row>
    <row r="9" spans="1:10" ht="26" customHeight="1">
      <c r="B9" s="14" t="s">
        <v>38</v>
      </c>
      <c r="C9" s="15" t="s">
        <v>39</v>
      </c>
      <c r="D9" s="15" t="s">
        <v>40</v>
      </c>
      <c r="E9" s="15" t="s">
        <v>41</v>
      </c>
      <c r="F9" s="15" t="s">
        <v>42</v>
      </c>
      <c r="G9" s="15" t="s">
        <v>43</v>
      </c>
    </row>
    <row r="10" spans="1:10" ht="22" customHeight="1">
      <c r="B10" s="16" t="s">
        <v>44</v>
      </c>
      <c r="C10" s="17">
        <f>'Data'!$C$9+'Data'!$D$9+'Data'!$E$9</f>
        <v>0</v>
      </c>
      <c r="D10" s="17">
        <f>'Data'!$F$9+'Data'!$G$9+'Data'!$H$9</f>
        <v>0</v>
      </c>
      <c r="E10" s="17">
        <f>'Data'!$I$9+'Data'!$J$9+'Data'!$K$9</f>
        <v>0</v>
      </c>
      <c r="F10" s="17">
        <f>'Data'!$L$9+'Data'!$M$9+'Data'!$N$9</f>
        <v>0</v>
      </c>
      <c r="G10" s="18">
        <f>SUM(C10:F10)</f>
        <v>0</v>
      </c>
    </row>
    <row r="11" spans="1:10" ht="22" customHeight="1">
      <c r="B11" s="19" t="s">
        <v>45</v>
      </c>
      <c r="C11" s="20">
        <f>'Data'!$C$10+'Data'!$D$10+'Data'!$E$10</f>
        <v>0</v>
      </c>
      <c r="D11" s="20">
        <f>'Data'!$F$10+'Data'!$G$10+'Data'!$H$10</f>
        <v>0</v>
      </c>
      <c r="E11" s="20">
        <f>'Data'!$I$10+'Data'!$J$10+'Data'!$K$10</f>
        <v>0</v>
      </c>
      <c r="F11" s="20">
        <f>'Data'!$L$10+'Data'!$M$10+'Data'!$N$10</f>
        <v>0</v>
      </c>
      <c r="G11" s="18">
        <f>SUM(C11:F11)</f>
        <v>0</v>
      </c>
    </row>
    <row r="12" spans="1:10" ht="22" customHeight="1">
      <c r="B12" s="21" t="s">
        <v>46</v>
      </c>
      <c r="C12" s="18">
        <f>C10-C11</f>
        <v>0</v>
      </c>
      <c r="D12" s="18">
        <f>D10-D11</f>
        <v>0</v>
      </c>
      <c r="E12" s="18">
        <f>E10-E11</f>
        <v>0</v>
      </c>
      <c r="F12" s="18">
        <f>F10-F11</f>
        <v>0</v>
      </c>
      <c r="G12" s="18">
        <f>SUM(C12:F12)</f>
        <v>0</v>
      </c>
    </row>
    <row r="13" spans="1:10" ht="22" customHeight="1">
      <c r="B13" s="19" t="s">
        <v>47</v>
      </c>
      <c r="C13" s="20">
        <f>'Data'!$C$11+'Data'!$D$11+'Data'!$E$11</f>
        <v>0</v>
      </c>
      <c r="D13" s="20">
        <f>'Data'!$F$11+'Data'!$G$11+'Data'!$H$11</f>
        <v>0</v>
      </c>
      <c r="E13" s="20">
        <f>'Data'!$I$11+'Data'!$J$11+'Data'!$K$11</f>
        <v>0</v>
      </c>
      <c r="F13" s="20">
        <f>'Data'!$L$11+'Data'!$M$11+'Data'!$N$11</f>
        <v>0</v>
      </c>
      <c r="G13" s="18">
        <f>SUM(C13:F13)</f>
        <v>0</v>
      </c>
    </row>
    <row r="14" spans="1:10" ht="22" customHeight="1">
      <c r="B14" s="16" t="s">
        <v>48</v>
      </c>
      <c r="C14" s="17">
        <f>'Data'!$C$12+'Data'!$D$12+'Data'!$E$12</f>
        <v>0</v>
      </c>
      <c r="D14" s="17">
        <f>'Data'!$F$12+'Data'!$G$12+'Data'!$H$12</f>
        <v>0</v>
      </c>
      <c r="E14" s="17">
        <f>'Data'!$I$12+'Data'!$J$12+'Data'!$K$12</f>
        <v>0</v>
      </c>
      <c r="F14" s="17">
        <f>'Data'!$L$12+'Data'!$M$12+'Data'!$N$12</f>
        <v>0</v>
      </c>
      <c r="G14" s="18">
        <f>SUM(C14:F14)</f>
        <v>0</v>
      </c>
    </row>
    <row r="15" spans="1:10" ht="24" customHeight="1">
      <c r="B15" s="22" t="s">
        <v>49</v>
      </c>
      <c r="C15" s="23">
        <f>C12+C13+C14</f>
        <v>0</v>
      </c>
      <c r="D15" s="23">
        <f>D12+D13+D14</f>
        <v>0</v>
      </c>
      <c r="E15" s="23">
        <f>E12+E13+E14</f>
        <v>0</v>
      </c>
      <c r="F15" s="23">
        <f>F12+F13+F14</f>
        <v>0</v>
      </c>
      <c r="G15" s="23">
        <f>SUM(C15:F15)</f>
        <v>0</v>
      </c>
    </row>
    <row r="17" spans="2:6" ht="22" customHeight="1">
      <c r="B17" s="21" t="s">
        <v>50</v>
      </c>
      <c r="C17" s="24">
        <v>45744</v>
      </c>
      <c r="D17" s="24">
        <v>45836</v>
      </c>
      <c r="E17" s="24">
        <v>45928</v>
      </c>
      <c r="F17" s="24">
        <v>46019</v>
      </c>
    </row>
    <row r="19" spans="2:6" ht="14" customHeight="1">
      <c r="B19" s="3" t="s">
        <v>51</v>
      </c>
    </row>
    <row r="20" spans="2:6" ht="26" customHeight="1">
      <c r="B20" s="13" t="s">
        <v>52</v>
      </c>
    </row>
    <row r="21" spans="2:6" ht="26" customHeight="1">
      <c r="B21" s="14" t="s">
        <v>53</v>
      </c>
      <c r="C21" s="15" t="s">
        <v>54</v>
      </c>
      <c r="D21" s="15" t="s">
        <v>55</v>
      </c>
      <c r="E21" s="15" t="s">
        <v>56</v>
      </c>
      <c r="F21" s="15" t="s">
        <v>57</v>
      </c>
    </row>
    <row r="22" spans="2:6" ht="22" customHeight="1">
      <c r="B22" s="19" t="s">
        <v>58</v>
      </c>
      <c r="C22" s="20">
        <f>G10</f>
        <v>0</v>
      </c>
      <c r="D22" s="20">
        <f>'Data'!O9</f>
        <v>0</v>
      </c>
      <c r="E22" s="20">
        <f>C22-D22</f>
        <v>0</v>
      </c>
      <c r="F22" s="25">
        <f>IF(ABS(C22-D22)&lt;0.5,"OK","FLAG")</f>
        <v>0</v>
      </c>
    </row>
    <row r="23" spans="2:6" ht="22" customHeight="1">
      <c r="B23" s="16" t="s">
        <v>59</v>
      </c>
      <c r="C23" s="17">
        <f>G14</f>
        <v>0</v>
      </c>
      <c r="D23" s="17">
        <f>'Data'!O12</f>
        <v>0</v>
      </c>
      <c r="E23" s="17">
        <f>C23-D23</f>
        <v>0</v>
      </c>
      <c r="F23" s="25">
        <f>IF(ABS(C23-D23)&lt;0.5,"OK","FLAG")</f>
        <v>0</v>
      </c>
    </row>
  </sheetData>
  <mergeCells count="3">
    <mergeCell ref="B2:H2"/>
    <mergeCell ref="B3:H3"/>
    <mergeCell ref="B5:I5"/>
  </mergeCells>
  <conditionalFormatting sqref="F22:F23">
    <cfRule type="containsText" dxfId="0" priority="1" operator="containsText" text="OK">
      <formula>NOT(ISERROR(SEARCH("OK",F22)))</formula>
    </cfRule>
    <cfRule type="containsText" dxfId="1" priority="2" operator="containsText" text="FLAG">
      <formula>NOT(ISERROR(SEARCH("FLAG",F22)))</formula>
    </cfRule>
  </conditionalFormatting>
  <printOptions horizontalCentered="1"/>
  <pageMargins left="0.4" right="0.4" top="0.5" bottom="0.6" header="0.2" footer="0.3"/>
  <pageSetup paperSize="9" fitToHeight="0" orientation="landscape"/>
  <headerFooter>
    <oddHeader>&amp;L&amp;"Arial"&amp;8&amp;K707070Lyros Accounting&amp;C&amp;"Arial"&amp;8&amp;K707070Quarterly Summary&amp;R&amp;"Arial"&amp;8&amp;K707070Page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P12"/>
  <sheetViews>
    <sheetView showGridLines="0" workbookViewId="0"/>
  </sheetViews>
  <sheetFormatPr defaultRowHeight="15"/>
  <cols>
    <col min="1" max="1" width="2.7109375" customWidth="1"/>
    <col min="2" max="2" width="32.7109375" customWidth="1"/>
    <col min="3" max="14" width="10.7109375" customWidth="1"/>
    <col min="15" max="15" width="12.7109375" customWidth="1"/>
    <col min="16" max="16" width="2.7109375" customWidth="1"/>
  </cols>
  <sheetData>
    <row r="1" spans="1:16" ht="14" customHeight="1">
      <c r="A1" s="1"/>
      <c r="B1" s="1"/>
      <c r="C1" s="1"/>
      <c r="D1" s="1"/>
      <c r="E1" s="1"/>
      <c r="F1" s="1"/>
      <c r="G1" s="1"/>
      <c r="H1" s="1"/>
      <c r="I1" s="1"/>
      <c r="J1" s="1"/>
      <c r="K1" s="1"/>
      <c r="L1" s="1"/>
      <c r="M1" s="1"/>
      <c r="N1" s="1"/>
      <c r="O1" s="1"/>
      <c r="P1" s="1"/>
    </row>
    <row r="2" spans="1:16" ht="16" customHeight="1">
      <c r="A2" s="1"/>
      <c r="B2" s="11" t="s">
        <v>60</v>
      </c>
      <c r="C2" s="11"/>
      <c r="D2" s="11"/>
      <c r="E2" s="11"/>
      <c r="F2" s="11"/>
      <c r="G2" s="11"/>
      <c r="H2" s="11"/>
      <c r="I2" s="11"/>
      <c r="J2" s="11"/>
      <c r="K2" s="11"/>
      <c r="L2" s="11"/>
      <c r="M2" s="11"/>
      <c r="N2" s="11"/>
      <c r="O2" s="1"/>
      <c r="P2" s="1"/>
    </row>
    <row r="3" spans="1:16" ht="26" customHeight="1">
      <c r="A3" s="1"/>
      <c r="B3" s="12" t="s">
        <v>61</v>
      </c>
      <c r="C3" s="12"/>
      <c r="D3" s="12"/>
      <c r="E3" s="12"/>
      <c r="F3" s="12"/>
      <c r="G3" s="12"/>
      <c r="H3" s="12"/>
      <c r="I3" s="12"/>
      <c r="J3" s="12"/>
      <c r="K3" s="12"/>
      <c r="L3" s="12"/>
      <c r="M3" s="12"/>
      <c r="N3" s="12"/>
      <c r="O3" s="1"/>
      <c r="P3" s="1"/>
    </row>
    <row r="4" spans="1:16" ht="4" customHeight="1">
      <c r="A4" s="2"/>
      <c r="B4" s="2"/>
      <c r="C4" s="2"/>
      <c r="D4" s="2"/>
      <c r="E4" s="2"/>
      <c r="F4" s="2"/>
      <c r="G4" s="2"/>
      <c r="H4" s="2"/>
      <c r="I4" s="2"/>
      <c r="J4" s="2"/>
      <c r="K4" s="2"/>
      <c r="L4" s="2"/>
      <c r="M4" s="2"/>
      <c r="N4" s="2"/>
      <c r="O4" s="2"/>
      <c r="P4" s="2"/>
    </row>
    <row r="5" spans="1:16" ht="48" customHeight="1">
      <c r="B5" s="6" t="s">
        <v>62</v>
      </c>
      <c r="C5" s="6"/>
      <c r="D5" s="6"/>
      <c r="E5" s="6"/>
      <c r="F5" s="6"/>
      <c r="G5" s="6"/>
      <c r="H5" s="6"/>
      <c r="I5" s="6"/>
      <c r="J5" s="6"/>
      <c r="K5" s="6"/>
      <c r="L5" s="6"/>
      <c r="M5" s="6"/>
      <c r="N5" s="6"/>
      <c r="O5" s="6"/>
    </row>
    <row r="7" spans="1:16" ht="14" customHeight="1">
      <c r="B7" s="3" t="s">
        <v>63</v>
      </c>
    </row>
    <row r="8" spans="1:16" ht="26" customHeight="1">
      <c r="B8" s="14" t="s">
        <v>38</v>
      </c>
      <c r="C8" s="15" t="s">
        <v>65</v>
      </c>
      <c r="D8" s="15" t="s">
        <v>66</v>
      </c>
      <c r="E8" s="15" t="s">
        <v>67</v>
      </c>
      <c r="F8" s="15" t="s">
        <v>68</v>
      </c>
      <c r="G8" s="15" t="s">
        <v>69</v>
      </c>
      <c r="H8" s="15" t="s">
        <v>70</v>
      </c>
      <c r="I8" s="15" t="s">
        <v>71</v>
      </c>
      <c r="J8" s="15" t="s">
        <v>72</v>
      </c>
      <c r="K8" s="15" t="s">
        <v>73</v>
      </c>
      <c r="L8" s="15" t="s">
        <v>74</v>
      </c>
      <c r="M8" s="15" t="s">
        <v>75</v>
      </c>
      <c r="N8" s="15" t="s">
        <v>76</v>
      </c>
      <c r="O8" s="15" t="s">
        <v>77</v>
      </c>
    </row>
    <row r="9" spans="1:16" ht="22" customHeight="1">
      <c r="B9" s="26" t="s">
        <v>78</v>
      </c>
      <c r="C9" s="27">
        <v>30779</v>
      </c>
      <c r="D9" s="27">
        <v>25943</v>
      </c>
      <c r="E9" s="27">
        <v>27765</v>
      </c>
      <c r="F9" s="27">
        <v>25242</v>
      </c>
      <c r="G9" s="27">
        <v>28909</v>
      </c>
      <c r="H9" s="27">
        <v>29422</v>
      </c>
      <c r="I9" s="27">
        <v>30299</v>
      </c>
      <c r="J9" s="27">
        <v>28702</v>
      </c>
      <c r="K9" s="27">
        <v>30434</v>
      </c>
      <c r="L9" s="27">
        <v>25160</v>
      </c>
      <c r="M9" s="27">
        <v>30898</v>
      </c>
      <c r="N9" s="27">
        <v>30714</v>
      </c>
      <c r="O9" s="18">
        <f>SUM($C$9:$N$9)</f>
        <v>0</v>
      </c>
    </row>
    <row r="10" spans="1:16" ht="22" customHeight="1">
      <c r="B10" s="26" t="s">
        <v>79</v>
      </c>
      <c r="C10" s="27">
        <v>5063</v>
      </c>
      <c r="D10" s="27">
        <v>7220</v>
      </c>
      <c r="E10" s="27">
        <v>7146</v>
      </c>
      <c r="F10" s="27">
        <v>7713</v>
      </c>
      <c r="G10" s="27">
        <v>6727</v>
      </c>
      <c r="H10" s="27">
        <v>6922</v>
      </c>
      <c r="I10" s="27">
        <v>6029</v>
      </c>
      <c r="J10" s="27">
        <v>7450</v>
      </c>
      <c r="K10" s="27">
        <v>6287</v>
      </c>
      <c r="L10" s="27">
        <v>6198</v>
      </c>
      <c r="M10" s="27">
        <v>7137</v>
      </c>
      <c r="N10" s="27">
        <v>7722</v>
      </c>
      <c r="O10" s="18">
        <f>SUM($C$10:$N$10)</f>
        <v>0</v>
      </c>
    </row>
    <row r="11" spans="1:16" ht="22" customHeight="1">
      <c r="B11" s="26" t="s">
        <v>47</v>
      </c>
      <c r="C11" s="27">
        <v>14041</v>
      </c>
      <c r="D11" s="27">
        <v>14168</v>
      </c>
      <c r="E11" s="27">
        <v>14542</v>
      </c>
      <c r="F11" s="27">
        <v>12942</v>
      </c>
      <c r="G11" s="27">
        <v>14758</v>
      </c>
      <c r="H11" s="27">
        <v>14337</v>
      </c>
      <c r="I11" s="27">
        <v>13442</v>
      </c>
      <c r="J11" s="27">
        <v>15270</v>
      </c>
      <c r="K11" s="27">
        <v>14743</v>
      </c>
      <c r="L11" s="27">
        <v>14064</v>
      </c>
      <c r="M11" s="27">
        <v>14865</v>
      </c>
      <c r="N11" s="27">
        <v>12551</v>
      </c>
      <c r="O11" s="18">
        <f>SUM($C$11:$N$11)</f>
        <v>0</v>
      </c>
    </row>
    <row r="12" spans="1:16" ht="22" customHeight="1">
      <c r="B12" s="26" t="s">
        <v>80</v>
      </c>
      <c r="C12" s="27">
        <v>8000</v>
      </c>
      <c r="D12" s="27">
        <v>0</v>
      </c>
      <c r="E12" s="27">
        <v>0</v>
      </c>
      <c r="F12" s="27">
        <v>8000</v>
      </c>
      <c r="G12" s="27">
        <v>0</v>
      </c>
      <c r="H12" s="27">
        <v>0</v>
      </c>
      <c r="I12" s="27">
        <v>8000</v>
      </c>
      <c r="J12" s="27">
        <v>0</v>
      </c>
      <c r="K12" s="27">
        <v>0</v>
      </c>
      <c r="L12" s="27">
        <v>8000</v>
      </c>
      <c r="M12" s="27">
        <v>0</v>
      </c>
      <c r="N12" s="27">
        <v>0</v>
      </c>
      <c r="O12" s="18">
        <f>SUM($C$12:$N$12)</f>
        <v>0</v>
      </c>
    </row>
  </sheetData>
  <mergeCells count="3">
    <mergeCell ref="B2:N2"/>
    <mergeCell ref="B3:N3"/>
    <mergeCell ref="B5:O5"/>
  </mergeCell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81</v>
      </c>
      <c r="C2" s="11"/>
      <c r="D2" s="11"/>
      <c r="E2" s="11"/>
      <c r="F2" s="11"/>
      <c r="G2" s="11"/>
      <c r="H2" s="11"/>
      <c r="I2" s="11"/>
      <c r="J2" s="11"/>
      <c r="K2" s="11"/>
      <c r="L2" s="1"/>
      <c r="M2" s="1"/>
    </row>
    <row r="3" spans="1:13" ht="26" customHeight="1">
      <c r="A3" s="1"/>
      <c r="B3" s="12" t="s">
        <v>82</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83</v>
      </c>
      <c r="C7" s="13"/>
      <c r="D7" s="13"/>
      <c r="E7" s="13"/>
      <c r="F7" s="13"/>
      <c r="G7" s="13"/>
      <c r="H7" s="13"/>
      <c r="I7" s="13"/>
      <c r="J7" s="13"/>
      <c r="K7" s="13"/>
      <c r="L7" s="13"/>
    </row>
    <row r="8" spans="1:13" ht="24" customHeight="1">
      <c r="B8" s="6" t="s">
        <v>3</v>
      </c>
      <c r="C8" s="7" t="s">
        <v>84</v>
      </c>
      <c r="D8" s="7"/>
      <c r="E8" s="7"/>
      <c r="F8" s="7"/>
      <c r="G8" s="7"/>
      <c r="H8" s="7"/>
      <c r="I8" s="7"/>
      <c r="J8" s="7"/>
      <c r="K8" s="7"/>
      <c r="L8" s="7"/>
    </row>
    <row r="9" spans="1:13" ht="24" customHeight="1">
      <c r="B9" s="6" t="s">
        <v>5</v>
      </c>
      <c r="C9" s="7" t="s">
        <v>85</v>
      </c>
      <c r="D9" s="7"/>
      <c r="E9" s="7"/>
      <c r="F9" s="7"/>
      <c r="G9" s="7"/>
      <c r="H9" s="7"/>
      <c r="I9" s="7"/>
      <c r="J9" s="7"/>
      <c r="K9" s="7"/>
      <c r="L9" s="7"/>
    </row>
    <row r="10" spans="1:13" ht="24" customHeight="1">
      <c r="B10" s="6" t="s">
        <v>7</v>
      </c>
      <c r="C10" s="7" t="s">
        <v>86</v>
      </c>
      <c r="D10" s="7"/>
      <c r="E10" s="7"/>
      <c r="F10" s="7"/>
      <c r="G10" s="7"/>
      <c r="H10" s="7"/>
      <c r="I10" s="7"/>
      <c r="J10" s="7"/>
      <c r="K10" s="7"/>
      <c r="L10" s="7"/>
    </row>
    <row r="11" spans="1:13" ht="22" customHeight="1">
      <c r="B11" s="6" t="s">
        <v>87</v>
      </c>
      <c r="C11" s="6"/>
      <c r="D11" s="6"/>
      <c r="E11" s="6"/>
      <c r="F11" s="6"/>
      <c r="G11" s="6"/>
      <c r="H11" s="6"/>
      <c r="I11" s="6"/>
      <c r="J11" s="6"/>
      <c r="K11" s="6"/>
      <c r="L11" s="6"/>
    </row>
    <row r="13" spans="1:13" ht="28" customHeight="1">
      <c r="B13" s="13" t="s">
        <v>88</v>
      </c>
      <c r="C13" s="13"/>
      <c r="D13" s="13"/>
      <c r="E13" s="13"/>
      <c r="F13" s="13"/>
      <c r="G13" s="13"/>
      <c r="H13" s="13"/>
      <c r="I13" s="13"/>
      <c r="J13" s="13"/>
      <c r="K13" s="13"/>
      <c r="L13" s="13"/>
    </row>
    <row r="14" spans="1:13" ht="24" customHeight="1">
      <c r="B14" s="6" t="s">
        <v>3</v>
      </c>
      <c r="C14" s="7" t="s">
        <v>89</v>
      </c>
      <c r="D14" s="7"/>
      <c r="E14" s="7"/>
      <c r="F14" s="7"/>
      <c r="G14" s="7"/>
      <c r="H14" s="7"/>
      <c r="I14" s="7"/>
      <c r="J14" s="7"/>
      <c r="K14" s="7"/>
      <c r="L14" s="7"/>
    </row>
    <row r="15" spans="1:13" ht="24" customHeight="1">
      <c r="B15" s="6" t="s">
        <v>5</v>
      </c>
      <c r="C15" s="7" t="s">
        <v>90</v>
      </c>
      <c r="D15" s="7"/>
      <c r="E15" s="7"/>
      <c r="F15" s="7"/>
      <c r="G15" s="7"/>
      <c r="H15" s="7"/>
      <c r="I15" s="7"/>
      <c r="J15" s="7"/>
      <c r="K15" s="7"/>
      <c r="L15" s="7"/>
    </row>
    <row r="16" spans="1:13" ht="24" customHeight="1">
      <c r="B16" s="6" t="s">
        <v>7</v>
      </c>
      <c r="C16" s="7" t="s">
        <v>91</v>
      </c>
      <c r="D16" s="7"/>
      <c r="E16" s="7"/>
      <c r="F16" s="7"/>
      <c r="G16" s="7"/>
      <c r="H16" s="7"/>
      <c r="I16" s="7"/>
      <c r="J16" s="7"/>
      <c r="K16" s="7"/>
      <c r="L16" s="7"/>
    </row>
    <row r="17" spans="2:12" ht="22" customHeight="1">
      <c r="B17" s="6" t="s">
        <v>92</v>
      </c>
      <c r="C17" s="6"/>
      <c r="D17" s="6"/>
      <c r="E17" s="6"/>
      <c r="F17" s="6"/>
      <c r="G17" s="6"/>
      <c r="H17" s="6"/>
      <c r="I17" s="6"/>
      <c r="J17" s="6"/>
      <c r="K17" s="6"/>
      <c r="L17" s="6"/>
    </row>
    <row r="20" spans="2:12" ht="24" customHeight="1">
      <c r="B20" s="10" t="s">
        <v>32</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Quarterly Summary</vt:lpstr>
      <vt:lpstr>Data</vt:lpstr>
      <vt:lpstr>Connect your data</vt:lpstr>
      <vt:lpstr>'Connect your data'!Print_Area</vt:lpstr>
      <vt:lpstr>Cover!Print_Area</vt:lpstr>
      <vt:lpstr>'Connect your data'!Print_Titles</vt:lpstr>
      <vt:lpstr>Data!Print_Titles</vt:lpstr>
      <vt:lpstr>'Quarterly Summary'!Print_Titles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2026-05-23T20:47:49Z</dcterms:created>
  <dcterms:modified xsi:type="dcterms:W3CDTF">2026-05-23T20:47:49Z</dcterms:modified>
</cp:coreProperties>
</file>